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ex\Documents\"/>
    </mc:Choice>
  </mc:AlternateContent>
  <xr:revisionPtr revIDLastSave="0" documentId="8_{86877530-F817-4807-874F-6B80F22A93F6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911" sheetId="6" r:id="rId1"/>
    <sheet name="PD" sheetId="16" r:id="rId2"/>
    <sheet name="SUPV" sheetId="17" r:id="rId3"/>
  </sheets>
  <definedNames>
    <definedName name="_xlnm.Print_Area" localSheetId="0">'911'!$A$2:$Q$38</definedName>
    <definedName name="_xlnm.Print_Area" localSheetId="1">PD!$A$1:$Z$56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7" l="1"/>
  <c r="G48" i="17"/>
  <c r="F48" i="17"/>
  <c r="E48" i="17"/>
  <c r="D48" i="17"/>
  <c r="C48" i="17"/>
  <c r="B48" i="17"/>
  <c r="Q27" i="17"/>
  <c r="P27" i="17"/>
  <c r="O27" i="17"/>
  <c r="N27" i="17"/>
  <c r="M27" i="17"/>
  <c r="L27" i="17"/>
  <c r="K27" i="17"/>
  <c r="Q26" i="17"/>
  <c r="P26" i="17"/>
  <c r="O26" i="17"/>
  <c r="N26" i="17"/>
  <c r="M26" i="17"/>
  <c r="L26" i="17"/>
  <c r="K26" i="17"/>
  <c r="Q25" i="17"/>
  <c r="P25" i="17"/>
  <c r="O25" i="17"/>
  <c r="N25" i="17"/>
  <c r="M25" i="17"/>
  <c r="L25" i="17"/>
  <c r="K25" i="17"/>
  <c r="Q24" i="17"/>
  <c r="P24" i="17"/>
  <c r="O24" i="17"/>
  <c r="N24" i="17"/>
  <c r="M24" i="17"/>
  <c r="L24" i="17"/>
  <c r="K24" i="17"/>
  <c r="Q23" i="17"/>
  <c r="P23" i="17"/>
  <c r="O23" i="17"/>
  <c r="N23" i="17"/>
  <c r="M23" i="17"/>
  <c r="L23" i="17"/>
  <c r="K23" i="17"/>
  <c r="Q22" i="17"/>
  <c r="P22" i="17"/>
  <c r="O22" i="17"/>
  <c r="N22" i="17"/>
  <c r="M22" i="17"/>
  <c r="L22" i="17"/>
  <c r="K22" i="17"/>
  <c r="Q21" i="17"/>
  <c r="P21" i="17"/>
  <c r="O21" i="17"/>
  <c r="N21" i="17"/>
  <c r="M21" i="17"/>
  <c r="L21" i="17"/>
  <c r="K21" i="17"/>
  <c r="R21" i="17" s="1"/>
  <c r="Q20" i="17"/>
  <c r="P20" i="17"/>
  <c r="O20" i="17"/>
  <c r="N20" i="17"/>
  <c r="M20" i="17"/>
  <c r="L20" i="17"/>
  <c r="K20" i="17"/>
  <c r="Q19" i="17"/>
  <c r="P19" i="17"/>
  <c r="O19" i="17"/>
  <c r="N19" i="17"/>
  <c r="M19" i="17"/>
  <c r="L19" i="17"/>
  <c r="K19" i="17"/>
  <c r="Q18" i="17"/>
  <c r="P18" i="17"/>
  <c r="O18" i="17"/>
  <c r="N18" i="17"/>
  <c r="M18" i="17"/>
  <c r="L18" i="17"/>
  <c r="K18" i="17"/>
  <c r="Q17" i="17"/>
  <c r="P17" i="17"/>
  <c r="O17" i="17"/>
  <c r="N17" i="17"/>
  <c r="M17" i="17"/>
  <c r="L17" i="17"/>
  <c r="K17" i="17"/>
  <c r="Q16" i="17"/>
  <c r="P16" i="17"/>
  <c r="O16" i="17"/>
  <c r="N16" i="17"/>
  <c r="M16" i="17"/>
  <c r="L16" i="17"/>
  <c r="K16" i="17"/>
  <c r="Q15" i="17"/>
  <c r="P15" i="17"/>
  <c r="O15" i="17"/>
  <c r="N15" i="17"/>
  <c r="M15" i="17"/>
  <c r="L15" i="17"/>
  <c r="K15" i="17"/>
  <c r="Q14" i="17"/>
  <c r="P14" i="17"/>
  <c r="O14" i="17"/>
  <c r="N14" i="17"/>
  <c r="M14" i="17"/>
  <c r="L14" i="17"/>
  <c r="K14" i="17"/>
  <c r="Q13" i="17"/>
  <c r="P13" i="17"/>
  <c r="O13" i="17"/>
  <c r="N13" i="17"/>
  <c r="M13" i="17"/>
  <c r="L13" i="17"/>
  <c r="K13" i="17"/>
  <c r="R13" i="17" s="1"/>
  <c r="Q12" i="17"/>
  <c r="P12" i="17"/>
  <c r="O12" i="17"/>
  <c r="N12" i="17"/>
  <c r="M12" i="17"/>
  <c r="L12" i="17"/>
  <c r="K12" i="17"/>
  <c r="Q11" i="17"/>
  <c r="P11" i="17"/>
  <c r="O11" i="17"/>
  <c r="N11" i="17"/>
  <c r="M11" i="17"/>
  <c r="L11" i="17"/>
  <c r="K11" i="17"/>
  <c r="Q10" i="17"/>
  <c r="P10" i="17"/>
  <c r="O10" i="17"/>
  <c r="N10" i="17"/>
  <c r="M10" i="17"/>
  <c r="L10" i="17"/>
  <c r="K10" i="17"/>
  <c r="Q9" i="17"/>
  <c r="P9" i="17"/>
  <c r="O9" i="17"/>
  <c r="N9" i="17"/>
  <c r="M9" i="17"/>
  <c r="L9" i="17"/>
  <c r="K9" i="17"/>
  <c r="Q8" i="17"/>
  <c r="P8" i="17"/>
  <c r="O8" i="17"/>
  <c r="N8" i="17"/>
  <c r="M8" i="17"/>
  <c r="L8" i="17"/>
  <c r="K8" i="17"/>
  <c r="Q7" i="17"/>
  <c r="P7" i="17"/>
  <c r="O7" i="17"/>
  <c r="N7" i="17"/>
  <c r="M7" i="17"/>
  <c r="L7" i="17"/>
  <c r="K7" i="17"/>
  <c r="Q6" i="17"/>
  <c r="P6" i="17"/>
  <c r="O6" i="17"/>
  <c r="N6" i="17"/>
  <c r="M6" i="17"/>
  <c r="L6" i="17"/>
  <c r="K6" i="17"/>
  <c r="Q5" i="17"/>
  <c r="P5" i="17"/>
  <c r="O5" i="17"/>
  <c r="N5" i="17"/>
  <c r="M5" i="17"/>
  <c r="L5" i="17"/>
  <c r="K5" i="17"/>
  <c r="R5" i="17" s="1"/>
  <c r="Q4" i="17"/>
  <c r="P4" i="17"/>
  <c r="O4" i="17"/>
  <c r="N4" i="17"/>
  <c r="M4" i="17"/>
  <c r="L4" i="17"/>
  <c r="K4" i="17"/>
  <c r="R4" i="17" l="1"/>
  <c r="R12" i="17"/>
  <c r="R20" i="17"/>
  <c r="R11" i="17"/>
  <c r="R19" i="17"/>
  <c r="R27" i="17"/>
  <c r="R18" i="17"/>
  <c r="R26" i="17"/>
  <c r="R9" i="17"/>
  <c r="R17" i="17"/>
  <c r="R25" i="17"/>
  <c r="R10" i="17"/>
  <c r="R8" i="17"/>
  <c r="R16" i="17"/>
  <c r="R24" i="17"/>
  <c r="R7" i="17"/>
  <c r="R15" i="17"/>
  <c r="R23" i="17"/>
  <c r="R6" i="17"/>
  <c r="R14" i="17"/>
  <c r="R22" i="17"/>
  <c r="AV66" i="16" l="1"/>
  <c r="K64" i="16"/>
  <c r="G63" i="16"/>
  <c r="E63" i="16"/>
  <c r="C63" i="16"/>
  <c r="B63" i="16"/>
  <c r="G62" i="16"/>
  <c r="E62" i="16"/>
  <c r="C62" i="16"/>
  <c r="O61" i="16"/>
  <c r="O60" i="16"/>
  <c r="C60" i="16"/>
  <c r="N56" i="16"/>
  <c r="L56" i="16"/>
  <c r="J56" i="16"/>
  <c r="H56" i="16"/>
  <c r="F56" i="16"/>
  <c r="D56" i="16"/>
  <c r="B56" i="16"/>
  <c r="ID54" i="16"/>
  <c r="IC54" i="16"/>
  <c r="IB54" i="16"/>
  <c r="IA54" i="16"/>
  <c r="HZ54" i="16"/>
  <c r="HY54" i="16"/>
  <c r="HX54" i="16"/>
  <c r="HV54" i="16"/>
  <c r="HU54" i="16"/>
  <c r="HT54" i="16"/>
  <c r="HS54" i="16"/>
  <c r="HR54" i="16"/>
  <c r="HQ54" i="16"/>
  <c r="HP54" i="16"/>
  <c r="HN54" i="16"/>
  <c r="HM54" i="16"/>
  <c r="HL54" i="16"/>
  <c r="HK54" i="16"/>
  <c r="HJ54" i="16"/>
  <c r="HI54" i="16"/>
  <c r="HH54" i="16"/>
  <c r="HF54" i="16"/>
  <c r="HE54" i="16"/>
  <c r="HD54" i="16"/>
  <c r="HC54" i="16"/>
  <c r="HB54" i="16"/>
  <c r="HA54" i="16"/>
  <c r="GZ54" i="16"/>
  <c r="GX54" i="16"/>
  <c r="GW54" i="16"/>
  <c r="GV54" i="16"/>
  <c r="GU54" i="16"/>
  <c r="GT54" i="16"/>
  <c r="GS54" i="16"/>
  <c r="GR54" i="16"/>
  <c r="GP54" i="16"/>
  <c r="GO54" i="16"/>
  <c r="GN54" i="16"/>
  <c r="GM54" i="16"/>
  <c r="GL54" i="16"/>
  <c r="GK54" i="16"/>
  <c r="GJ54" i="16"/>
  <c r="GH54" i="16"/>
  <c r="GG54" i="16"/>
  <c r="GF54" i="16"/>
  <c r="GE54" i="16"/>
  <c r="GD54" i="16"/>
  <c r="GC54" i="16"/>
  <c r="GB54" i="16"/>
  <c r="FZ54" i="16"/>
  <c r="FY54" i="16"/>
  <c r="FX54" i="16"/>
  <c r="FW54" i="16"/>
  <c r="FV54" i="16"/>
  <c r="FU54" i="16"/>
  <c r="FT54" i="16"/>
  <c r="FR54" i="16"/>
  <c r="FQ54" i="16"/>
  <c r="FP54" i="16"/>
  <c r="FO54" i="16"/>
  <c r="FN54" i="16"/>
  <c r="FM54" i="16"/>
  <c r="FL54" i="16"/>
  <c r="FJ54" i="16"/>
  <c r="FI54" i="16"/>
  <c r="FH54" i="16"/>
  <c r="FG54" i="16"/>
  <c r="FF54" i="16"/>
  <c r="FE54" i="16"/>
  <c r="FD54" i="16"/>
  <c r="FB54" i="16"/>
  <c r="FA54" i="16"/>
  <c r="EZ54" i="16"/>
  <c r="EY54" i="16"/>
  <c r="EX54" i="16"/>
  <c r="EW54" i="16"/>
  <c r="EV54" i="16"/>
  <c r="ET54" i="16"/>
  <c r="ES54" i="16"/>
  <c r="ER54" i="16"/>
  <c r="EQ54" i="16"/>
  <c r="EP54" i="16"/>
  <c r="EO54" i="16"/>
  <c r="EN54" i="16"/>
  <c r="EL54" i="16"/>
  <c r="EK54" i="16"/>
  <c r="EJ54" i="16"/>
  <c r="EI54" i="16"/>
  <c r="EH54" i="16"/>
  <c r="EG54" i="16"/>
  <c r="EF54" i="16"/>
  <c r="ED54" i="16"/>
  <c r="EC54" i="16"/>
  <c r="EB54" i="16"/>
  <c r="EA54" i="16"/>
  <c r="DZ54" i="16"/>
  <c r="DY54" i="16"/>
  <c r="DX54" i="16"/>
  <c r="DV54" i="16"/>
  <c r="DU54" i="16"/>
  <c r="DT54" i="16"/>
  <c r="DS54" i="16"/>
  <c r="DR54" i="16"/>
  <c r="DQ54" i="16"/>
  <c r="DP54" i="16"/>
  <c r="DN54" i="16"/>
  <c r="DM54" i="16"/>
  <c r="DL54" i="16"/>
  <c r="DK54" i="16"/>
  <c r="DJ54" i="16"/>
  <c r="DI54" i="16"/>
  <c r="DH54" i="16"/>
  <c r="DF54" i="16"/>
  <c r="DE54" i="16"/>
  <c r="DD54" i="16"/>
  <c r="DC54" i="16"/>
  <c r="DB54" i="16"/>
  <c r="DA54" i="16"/>
  <c r="CZ54" i="16"/>
  <c r="CX54" i="16"/>
  <c r="CW54" i="16"/>
  <c r="CV54" i="16"/>
  <c r="CU54" i="16"/>
  <c r="CT54" i="16"/>
  <c r="CS54" i="16"/>
  <c r="CR54" i="16"/>
  <c r="CP54" i="16"/>
  <c r="CO54" i="16"/>
  <c r="CN54" i="16"/>
  <c r="CM54" i="16"/>
  <c r="CL54" i="16"/>
  <c r="CK54" i="16"/>
  <c r="CJ54" i="16"/>
  <c r="CH54" i="16"/>
  <c r="CG54" i="16"/>
  <c r="CF54" i="16"/>
  <c r="CE54" i="16"/>
  <c r="CD54" i="16"/>
  <c r="CC54" i="16"/>
  <c r="CB54" i="16"/>
  <c r="BZ54" i="16"/>
  <c r="BY54" i="16"/>
  <c r="BX54" i="16"/>
  <c r="BW54" i="16"/>
  <c r="BV54" i="16"/>
  <c r="BU54" i="16"/>
  <c r="BT54" i="16"/>
  <c r="BR54" i="16"/>
  <c r="BQ54" i="16"/>
  <c r="BP54" i="16"/>
  <c r="BO54" i="16"/>
  <c r="BN54" i="16"/>
  <c r="BM54" i="16"/>
  <c r="BL54" i="16"/>
  <c r="BJ54" i="16"/>
  <c r="BI54" i="16"/>
  <c r="BH54" i="16"/>
  <c r="BG54" i="16"/>
  <c r="BF54" i="16"/>
  <c r="BE54" i="16"/>
  <c r="BD54" i="16"/>
  <c r="BB54" i="16"/>
  <c r="BA54" i="16"/>
  <c r="AZ54" i="16"/>
  <c r="AY54" i="16"/>
  <c r="AX54" i="16"/>
  <c r="AW54" i="16"/>
  <c r="AV54" i="16"/>
  <c r="Q54" i="16"/>
  <c r="P54" i="16"/>
  <c r="ID53" i="16"/>
  <c r="IC53" i="16"/>
  <c r="IB53" i="16"/>
  <c r="IA53" i="16"/>
  <c r="HZ53" i="16"/>
  <c r="HY53" i="16"/>
  <c r="HX53" i="16"/>
  <c r="HV53" i="16"/>
  <c r="HU53" i="16"/>
  <c r="HT53" i="16"/>
  <c r="HS53" i="16"/>
  <c r="HR53" i="16"/>
  <c r="HQ53" i="16"/>
  <c r="HP53" i="16"/>
  <c r="HN53" i="16"/>
  <c r="HM53" i="16"/>
  <c r="HL53" i="16"/>
  <c r="HK53" i="16"/>
  <c r="HJ53" i="16"/>
  <c r="HI53" i="16"/>
  <c r="HH53" i="16"/>
  <c r="HF53" i="16"/>
  <c r="HE53" i="16"/>
  <c r="HD53" i="16"/>
  <c r="HC53" i="16"/>
  <c r="HB53" i="16"/>
  <c r="HA53" i="16"/>
  <c r="GZ53" i="16"/>
  <c r="GX53" i="16"/>
  <c r="GW53" i="16"/>
  <c r="GV53" i="16"/>
  <c r="GU53" i="16"/>
  <c r="GT53" i="16"/>
  <c r="GS53" i="16"/>
  <c r="GR53" i="16"/>
  <c r="GP53" i="16"/>
  <c r="GO53" i="16"/>
  <c r="GN53" i="16"/>
  <c r="GM53" i="16"/>
  <c r="GL53" i="16"/>
  <c r="GK53" i="16"/>
  <c r="GJ53" i="16"/>
  <c r="GH53" i="16"/>
  <c r="GG53" i="16"/>
  <c r="GF53" i="16"/>
  <c r="GE53" i="16"/>
  <c r="GD53" i="16"/>
  <c r="GC53" i="16"/>
  <c r="GB53" i="16"/>
  <c r="FZ53" i="16"/>
  <c r="FY53" i="16"/>
  <c r="FX53" i="16"/>
  <c r="FW53" i="16"/>
  <c r="FV53" i="16"/>
  <c r="FU53" i="16"/>
  <c r="FT53" i="16"/>
  <c r="FR53" i="16"/>
  <c r="FQ53" i="16"/>
  <c r="FP53" i="16"/>
  <c r="FO53" i="16"/>
  <c r="FN53" i="16"/>
  <c r="FM53" i="16"/>
  <c r="FL53" i="16"/>
  <c r="FJ53" i="16"/>
  <c r="FI53" i="16"/>
  <c r="FH53" i="16"/>
  <c r="FG53" i="16"/>
  <c r="FF53" i="16"/>
  <c r="FE53" i="16"/>
  <c r="FD53" i="16"/>
  <c r="FB53" i="16"/>
  <c r="FA53" i="16"/>
  <c r="EZ53" i="16"/>
  <c r="EY53" i="16"/>
  <c r="EX53" i="16"/>
  <c r="EW53" i="16"/>
  <c r="EV53" i="16"/>
  <c r="ET53" i="16"/>
  <c r="ES53" i="16"/>
  <c r="ER53" i="16"/>
  <c r="EQ53" i="16"/>
  <c r="EP53" i="16"/>
  <c r="EO53" i="16"/>
  <c r="EN53" i="16"/>
  <c r="EL53" i="16"/>
  <c r="EK53" i="16"/>
  <c r="EJ53" i="16"/>
  <c r="EI53" i="16"/>
  <c r="EH53" i="16"/>
  <c r="EG53" i="16"/>
  <c r="EF53" i="16"/>
  <c r="ED53" i="16"/>
  <c r="EC53" i="16"/>
  <c r="EB53" i="16"/>
  <c r="EA53" i="16"/>
  <c r="DZ53" i="16"/>
  <c r="DY53" i="16"/>
  <c r="DX53" i="16"/>
  <c r="DV53" i="16"/>
  <c r="DU53" i="16"/>
  <c r="DT53" i="16"/>
  <c r="DS53" i="16"/>
  <c r="DR53" i="16"/>
  <c r="DQ53" i="16"/>
  <c r="DP53" i="16"/>
  <c r="DN53" i="16"/>
  <c r="DM53" i="16"/>
  <c r="DL53" i="16"/>
  <c r="DK53" i="16"/>
  <c r="DJ53" i="16"/>
  <c r="DI53" i="16"/>
  <c r="DH53" i="16"/>
  <c r="DF53" i="16"/>
  <c r="DE53" i="16"/>
  <c r="DD53" i="16"/>
  <c r="DC53" i="16"/>
  <c r="DB53" i="16"/>
  <c r="DA53" i="16"/>
  <c r="CZ53" i="16"/>
  <c r="CX53" i="16"/>
  <c r="CW53" i="16"/>
  <c r="CV53" i="16"/>
  <c r="CU53" i="16"/>
  <c r="CT53" i="16"/>
  <c r="CS53" i="16"/>
  <c r="CR53" i="16"/>
  <c r="CP53" i="16"/>
  <c r="CO53" i="16"/>
  <c r="CN53" i="16"/>
  <c r="CM53" i="16"/>
  <c r="CL53" i="16"/>
  <c r="CK53" i="16"/>
  <c r="CJ53" i="16"/>
  <c r="CH53" i="16"/>
  <c r="CG53" i="16"/>
  <c r="CF53" i="16"/>
  <c r="CE53" i="16"/>
  <c r="CD53" i="16"/>
  <c r="CC53" i="16"/>
  <c r="CB53" i="16"/>
  <c r="BZ53" i="16"/>
  <c r="BY53" i="16"/>
  <c r="BX53" i="16"/>
  <c r="BW53" i="16"/>
  <c r="BV53" i="16"/>
  <c r="BU53" i="16"/>
  <c r="BT53" i="16"/>
  <c r="BR53" i="16"/>
  <c r="BQ53" i="16"/>
  <c r="BP53" i="16"/>
  <c r="BO53" i="16"/>
  <c r="BN53" i="16"/>
  <c r="BM53" i="16"/>
  <c r="BL53" i="16"/>
  <c r="BJ53" i="16"/>
  <c r="BI53" i="16"/>
  <c r="BH53" i="16"/>
  <c r="BG53" i="16"/>
  <c r="BF53" i="16"/>
  <c r="BE53" i="16"/>
  <c r="BD53" i="16"/>
  <c r="BB53" i="16"/>
  <c r="BA53" i="16"/>
  <c r="AZ53" i="16"/>
  <c r="AY53" i="16"/>
  <c r="AX53" i="16"/>
  <c r="AW53" i="16"/>
  <c r="AV53" i="16"/>
  <c r="Q53" i="16"/>
  <c r="P53" i="16"/>
  <c r="ID52" i="16"/>
  <c r="IC52" i="16"/>
  <c r="IB52" i="16"/>
  <c r="IA52" i="16"/>
  <c r="HZ52" i="16"/>
  <c r="HY52" i="16"/>
  <c r="HX52" i="16"/>
  <c r="HV52" i="16"/>
  <c r="HU52" i="16"/>
  <c r="HT52" i="16"/>
  <c r="HS52" i="16"/>
  <c r="HR52" i="16"/>
  <c r="HQ52" i="16"/>
  <c r="HP52" i="16"/>
  <c r="HN52" i="16"/>
  <c r="HM52" i="16"/>
  <c r="HL52" i="16"/>
  <c r="HK52" i="16"/>
  <c r="HJ52" i="16"/>
  <c r="HI52" i="16"/>
  <c r="HH52" i="16"/>
  <c r="HF52" i="16"/>
  <c r="HE52" i="16"/>
  <c r="HD52" i="16"/>
  <c r="HC52" i="16"/>
  <c r="HB52" i="16"/>
  <c r="HA52" i="16"/>
  <c r="GZ52" i="16"/>
  <c r="GX52" i="16"/>
  <c r="GW52" i="16"/>
  <c r="GV52" i="16"/>
  <c r="GU52" i="16"/>
  <c r="GT52" i="16"/>
  <c r="GS52" i="16"/>
  <c r="GR52" i="16"/>
  <c r="GP52" i="16"/>
  <c r="GO52" i="16"/>
  <c r="GN52" i="16"/>
  <c r="GM52" i="16"/>
  <c r="GL52" i="16"/>
  <c r="GK52" i="16"/>
  <c r="GJ52" i="16"/>
  <c r="GH52" i="16"/>
  <c r="GG52" i="16"/>
  <c r="GF52" i="16"/>
  <c r="GE52" i="16"/>
  <c r="GD52" i="16"/>
  <c r="GC52" i="16"/>
  <c r="GB52" i="16"/>
  <c r="FZ52" i="16"/>
  <c r="FY52" i="16"/>
  <c r="FX52" i="16"/>
  <c r="FW52" i="16"/>
  <c r="FV52" i="16"/>
  <c r="FU52" i="16"/>
  <c r="FT52" i="16"/>
  <c r="FR52" i="16"/>
  <c r="FQ52" i="16"/>
  <c r="FP52" i="16"/>
  <c r="FO52" i="16"/>
  <c r="FN52" i="16"/>
  <c r="FM52" i="16"/>
  <c r="FL52" i="16"/>
  <c r="FJ52" i="16"/>
  <c r="FI52" i="16"/>
  <c r="FH52" i="16"/>
  <c r="FG52" i="16"/>
  <c r="FF52" i="16"/>
  <c r="FE52" i="16"/>
  <c r="FD52" i="16"/>
  <c r="FB52" i="16"/>
  <c r="FA52" i="16"/>
  <c r="EZ52" i="16"/>
  <c r="EY52" i="16"/>
  <c r="EX52" i="16"/>
  <c r="EW52" i="16"/>
  <c r="EV52" i="16"/>
  <c r="ET52" i="16"/>
  <c r="ES52" i="16"/>
  <c r="ER52" i="16"/>
  <c r="EQ52" i="16"/>
  <c r="EP52" i="16"/>
  <c r="EO52" i="16"/>
  <c r="EN52" i="16"/>
  <c r="EL52" i="16"/>
  <c r="EK52" i="16"/>
  <c r="EJ52" i="16"/>
  <c r="EI52" i="16"/>
  <c r="EH52" i="16"/>
  <c r="EG52" i="16"/>
  <c r="EF52" i="16"/>
  <c r="ED52" i="16"/>
  <c r="EC52" i="16"/>
  <c r="EB52" i="16"/>
  <c r="EA52" i="16"/>
  <c r="DZ52" i="16"/>
  <c r="DY52" i="16"/>
  <c r="DX52" i="16"/>
  <c r="DV52" i="16"/>
  <c r="DU52" i="16"/>
  <c r="DT52" i="16"/>
  <c r="DS52" i="16"/>
  <c r="DR52" i="16"/>
  <c r="DQ52" i="16"/>
  <c r="DP52" i="16"/>
  <c r="DN52" i="16"/>
  <c r="DM52" i="16"/>
  <c r="DL52" i="16"/>
  <c r="DK52" i="16"/>
  <c r="DJ52" i="16"/>
  <c r="DI52" i="16"/>
  <c r="DH52" i="16"/>
  <c r="DF52" i="16"/>
  <c r="DE52" i="16"/>
  <c r="DD52" i="16"/>
  <c r="DC52" i="16"/>
  <c r="DB52" i="16"/>
  <c r="DA52" i="16"/>
  <c r="CZ52" i="16"/>
  <c r="CX52" i="16"/>
  <c r="CW52" i="16"/>
  <c r="CV52" i="16"/>
  <c r="CU52" i="16"/>
  <c r="CT52" i="16"/>
  <c r="CS52" i="16"/>
  <c r="CR52" i="16"/>
  <c r="CP52" i="16"/>
  <c r="CO52" i="16"/>
  <c r="CN52" i="16"/>
  <c r="CM52" i="16"/>
  <c r="CL52" i="16"/>
  <c r="CK52" i="16"/>
  <c r="CJ52" i="16"/>
  <c r="CH52" i="16"/>
  <c r="CG52" i="16"/>
  <c r="CF52" i="16"/>
  <c r="CE52" i="16"/>
  <c r="CD52" i="16"/>
  <c r="CC52" i="16"/>
  <c r="CB52" i="16"/>
  <c r="BZ52" i="16"/>
  <c r="BY52" i="16"/>
  <c r="BX52" i="16"/>
  <c r="BW52" i="16"/>
  <c r="BV52" i="16"/>
  <c r="BU52" i="16"/>
  <c r="BT52" i="16"/>
  <c r="BR52" i="16"/>
  <c r="BQ52" i="16"/>
  <c r="BP52" i="16"/>
  <c r="BO52" i="16"/>
  <c r="BN52" i="16"/>
  <c r="BM52" i="16"/>
  <c r="BL52" i="16"/>
  <c r="BJ52" i="16"/>
  <c r="BI52" i="16"/>
  <c r="BH52" i="16"/>
  <c r="BG52" i="16"/>
  <c r="BF52" i="16"/>
  <c r="BE52" i="16"/>
  <c r="BD52" i="16"/>
  <c r="BB52" i="16"/>
  <c r="BA52" i="16"/>
  <c r="AZ52" i="16"/>
  <c r="AY52" i="16"/>
  <c r="AX52" i="16"/>
  <c r="AW52" i="16"/>
  <c r="AV52" i="16"/>
  <c r="Q52" i="16"/>
  <c r="P52" i="16"/>
  <c r="ID51" i="16"/>
  <c r="IC51" i="16"/>
  <c r="IB51" i="16"/>
  <c r="IA51" i="16"/>
  <c r="HZ51" i="16"/>
  <c r="HY51" i="16"/>
  <c r="HX51" i="16"/>
  <c r="HV51" i="16"/>
  <c r="HU51" i="16"/>
  <c r="HT51" i="16"/>
  <c r="HS51" i="16"/>
  <c r="HR51" i="16"/>
  <c r="HQ51" i="16"/>
  <c r="HP51" i="16"/>
  <c r="HN51" i="16"/>
  <c r="HM51" i="16"/>
  <c r="HL51" i="16"/>
  <c r="HK51" i="16"/>
  <c r="HJ51" i="16"/>
  <c r="HI51" i="16"/>
  <c r="HH51" i="16"/>
  <c r="HF51" i="16"/>
  <c r="HE51" i="16"/>
  <c r="HD51" i="16"/>
  <c r="HC51" i="16"/>
  <c r="HB51" i="16"/>
  <c r="HA51" i="16"/>
  <c r="GZ51" i="16"/>
  <c r="GX51" i="16"/>
  <c r="GW51" i="16"/>
  <c r="GV51" i="16"/>
  <c r="GU51" i="16"/>
  <c r="GT51" i="16"/>
  <c r="GS51" i="16"/>
  <c r="GR51" i="16"/>
  <c r="GP51" i="16"/>
  <c r="GO51" i="16"/>
  <c r="GN51" i="16"/>
  <c r="GM51" i="16"/>
  <c r="GL51" i="16"/>
  <c r="GK51" i="16"/>
  <c r="GJ51" i="16"/>
  <c r="GH51" i="16"/>
  <c r="GG51" i="16"/>
  <c r="GF51" i="16"/>
  <c r="GE51" i="16"/>
  <c r="GD51" i="16"/>
  <c r="GC51" i="16"/>
  <c r="GB51" i="16"/>
  <c r="FZ51" i="16"/>
  <c r="FY51" i="16"/>
  <c r="FX51" i="16"/>
  <c r="FW51" i="16"/>
  <c r="FV51" i="16"/>
  <c r="FU51" i="16"/>
  <c r="FT51" i="16"/>
  <c r="FR51" i="16"/>
  <c r="FQ51" i="16"/>
  <c r="FP51" i="16"/>
  <c r="FO51" i="16"/>
  <c r="FN51" i="16"/>
  <c r="FM51" i="16"/>
  <c r="FL51" i="16"/>
  <c r="FJ51" i="16"/>
  <c r="FI51" i="16"/>
  <c r="FH51" i="16"/>
  <c r="FG51" i="16"/>
  <c r="FF51" i="16"/>
  <c r="FE51" i="16"/>
  <c r="FD51" i="16"/>
  <c r="FB51" i="16"/>
  <c r="FA51" i="16"/>
  <c r="EZ51" i="16"/>
  <c r="EY51" i="16"/>
  <c r="EX51" i="16"/>
  <c r="EW51" i="16"/>
  <c r="EV51" i="16"/>
  <c r="ET51" i="16"/>
  <c r="ES51" i="16"/>
  <c r="ER51" i="16"/>
  <c r="EQ51" i="16"/>
  <c r="EP51" i="16"/>
  <c r="EO51" i="16"/>
  <c r="EN51" i="16"/>
  <c r="EL51" i="16"/>
  <c r="EK51" i="16"/>
  <c r="EJ51" i="16"/>
  <c r="EI51" i="16"/>
  <c r="EH51" i="16"/>
  <c r="EG51" i="16"/>
  <c r="EF51" i="16"/>
  <c r="ED51" i="16"/>
  <c r="EC51" i="16"/>
  <c r="EB51" i="16"/>
  <c r="EA51" i="16"/>
  <c r="DZ51" i="16"/>
  <c r="DY51" i="16"/>
  <c r="DX51" i="16"/>
  <c r="DV51" i="16"/>
  <c r="DU51" i="16"/>
  <c r="DT51" i="16"/>
  <c r="DS51" i="16"/>
  <c r="DR51" i="16"/>
  <c r="DQ51" i="16"/>
  <c r="DP51" i="16"/>
  <c r="DN51" i="16"/>
  <c r="DM51" i="16"/>
  <c r="DL51" i="16"/>
  <c r="DK51" i="16"/>
  <c r="DJ51" i="16"/>
  <c r="DI51" i="16"/>
  <c r="DH51" i="16"/>
  <c r="DF51" i="16"/>
  <c r="DE51" i="16"/>
  <c r="DD51" i="16"/>
  <c r="DC51" i="16"/>
  <c r="DB51" i="16"/>
  <c r="DA51" i="16"/>
  <c r="CZ51" i="16"/>
  <c r="CX51" i="16"/>
  <c r="CW51" i="16"/>
  <c r="CV51" i="16"/>
  <c r="CU51" i="16"/>
  <c r="CT51" i="16"/>
  <c r="CS51" i="16"/>
  <c r="CR51" i="16"/>
  <c r="CP51" i="16"/>
  <c r="CO51" i="16"/>
  <c r="CN51" i="16"/>
  <c r="CM51" i="16"/>
  <c r="CL51" i="16"/>
  <c r="CK51" i="16"/>
  <c r="CJ51" i="16"/>
  <c r="CH51" i="16"/>
  <c r="CG51" i="16"/>
  <c r="CF51" i="16"/>
  <c r="CE51" i="16"/>
  <c r="CD51" i="16"/>
  <c r="CC51" i="16"/>
  <c r="CB51" i="16"/>
  <c r="BZ51" i="16"/>
  <c r="BY51" i="16"/>
  <c r="BX51" i="16"/>
  <c r="BW51" i="16"/>
  <c r="BV51" i="16"/>
  <c r="BU51" i="16"/>
  <c r="BT51" i="16"/>
  <c r="BR51" i="16"/>
  <c r="BQ51" i="16"/>
  <c r="BP51" i="16"/>
  <c r="BO51" i="16"/>
  <c r="BN51" i="16"/>
  <c r="BM51" i="16"/>
  <c r="BL51" i="16"/>
  <c r="BJ51" i="16"/>
  <c r="BI51" i="16"/>
  <c r="BH51" i="16"/>
  <c r="BG51" i="16"/>
  <c r="BF51" i="16"/>
  <c r="BE51" i="16"/>
  <c r="BD51" i="16"/>
  <c r="BB51" i="16"/>
  <c r="BA51" i="16"/>
  <c r="AZ51" i="16"/>
  <c r="AY51" i="16"/>
  <c r="AX51" i="16"/>
  <c r="AW51" i="16"/>
  <c r="AV51" i="16"/>
  <c r="Q51" i="16"/>
  <c r="P51" i="16"/>
  <c r="ID50" i="16"/>
  <c r="IC50" i="16"/>
  <c r="IB50" i="16"/>
  <c r="IA50" i="16"/>
  <c r="HZ50" i="16"/>
  <c r="HY50" i="16"/>
  <c r="HX50" i="16"/>
  <c r="HV50" i="16"/>
  <c r="HU50" i="16"/>
  <c r="HT50" i="16"/>
  <c r="HS50" i="16"/>
  <c r="HR50" i="16"/>
  <c r="HQ50" i="16"/>
  <c r="HP50" i="16"/>
  <c r="HN50" i="16"/>
  <c r="HM50" i="16"/>
  <c r="HL50" i="16"/>
  <c r="HK50" i="16"/>
  <c r="HJ50" i="16"/>
  <c r="HI50" i="16"/>
  <c r="HH50" i="16"/>
  <c r="HF50" i="16"/>
  <c r="HE50" i="16"/>
  <c r="HD50" i="16"/>
  <c r="HC50" i="16"/>
  <c r="HB50" i="16"/>
  <c r="HA50" i="16"/>
  <c r="GZ50" i="16"/>
  <c r="GX50" i="16"/>
  <c r="GW50" i="16"/>
  <c r="GV50" i="16"/>
  <c r="GU50" i="16"/>
  <c r="GT50" i="16"/>
  <c r="GS50" i="16"/>
  <c r="GR50" i="16"/>
  <c r="GP50" i="16"/>
  <c r="GO50" i="16"/>
  <c r="GN50" i="16"/>
  <c r="GM50" i="16"/>
  <c r="GL50" i="16"/>
  <c r="GK50" i="16"/>
  <c r="GJ50" i="16"/>
  <c r="GH50" i="16"/>
  <c r="GG50" i="16"/>
  <c r="GF50" i="16"/>
  <c r="GE50" i="16"/>
  <c r="GD50" i="16"/>
  <c r="GC50" i="16"/>
  <c r="GB50" i="16"/>
  <c r="FZ50" i="16"/>
  <c r="FY50" i="16"/>
  <c r="FX50" i="16"/>
  <c r="FW50" i="16"/>
  <c r="FV50" i="16"/>
  <c r="FU50" i="16"/>
  <c r="FT50" i="16"/>
  <c r="FR50" i="16"/>
  <c r="FQ50" i="16"/>
  <c r="FP50" i="16"/>
  <c r="FO50" i="16"/>
  <c r="FN50" i="16"/>
  <c r="FM50" i="16"/>
  <c r="FL50" i="16"/>
  <c r="FJ50" i="16"/>
  <c r="FI50" i="16"/>
  <c r="FH50" i="16"/>
  <c r="FG50" i="16"/>
  <c r="FF50" i="16"/>
  <c r="FE50" i="16"/>
  <c r="FD50" i="16"/>
  <c r="FB50" i="16"/>
  <c r="FA50" i="16"/>
  <c r="EZ50" i="16"/>
  <c r="EY50" i="16"/>
  <c r="EX50" i="16"/>
  <c r="EW50" i="16"/>
  <c r="EV50" i="16"/>
  <c r="ET50" i="16"/>
  <c r="ES50" i="16"/>
  <c r="ER50" i="16"/>
  <c r="EQ50" i="16"/>
  <c r="EP50" i="16"/>
  <c r="EO50" i="16"/>
  <c r="EN50" i="16"/>
  <c r="EL50" i="16"/>
  <c r="EK50" i="16"/>
  <c r="EJ50" i="16"/>
  <c r="EI50" i="16"/>
  <c r="EH50" i="16"/>
  <c r="EG50" i="16"/>
  <c r="EF50" i="16"/>
  <c r="ED50" i="16"/>
  <c r="EC50" i="16"/>
  <c r="EB50" i="16"/>
  <c r="EA50" i="16"/>
  <c r="DZ50" i="16"/>
  <c r="DY50" i="16"/>
  <c r="DX50" i="16"/>
  <c r="DV50" i="16"/>
  <c r="DU50" i="16"/>
  <c r="DT50" i="16"/>
  <c r="DS50" i="16"/>
  <c r="DR50" i="16"/>
  <c r="DQ50" i="16"/>
  <c r="DP50" i="16"/>
  <c r="DN50" i="16"/>
  <c r="DM50" i="16"/>
  <c r="DL50" i="16"/>
  <c r="DK50" i="16"/>
  <c r="DJ50" i="16"/>
  <c r="DI50" i="16"/>
  <c r="DH50" i="16"/>
  <c r="DF50" i="16"/>
  <c r="DE50" i="16"/>
  <c r="DD50" i="16"/>
  <c r="DC50" i="16"/>
  <c r="DB50" i="16"/>
  <c r="DA50" i="16"/>
  <c r="CZ50" i="16"/>
  <c r="CX50" i="16"/>
  <c r="CW50" i="16"/>
  <c r="CV50" i="16"/>
  <c r="CU50" i="16"/>
  <c r="CT50" i="16"/>
  <c r="CS50" i="16"/>
  <c r="CR50" i="16"/>
  <c r="CP50" i="16"/>
  <c r="CO50" i="16"/>
  <c r="CN50" i="16"/>
  <c r="CM50" i="16"/>
  <c r="CL50" i="16"/>
  <c r="CK50" i="16"/>
  <c r="CJ50" i="16"/>
  <c r="CH50" i="16"/>
  <c r="CG50" i="16"/>
  <c r="CF50" i="16"/>
  <c r="CE50" i="16"/>
  <c r="CD50" i="16"/>
  <c r="CC50" i="16"/>
  <c r="CB50" i="16"/>
  <c r="BZ50" i="16"/>
  <c r="BY50" i="16"/>
  <c r="BX50" i="16"/>
  <c r="BW50" i="16"/>
  <c r="BV50" i="16"/>
  <c r="BU50" i="16"/>
  <c r="BT50" i="16"/>
  <c r="BR50" i="16"/>
  <c r="BQ50" i="16"/>
  <c r="BP50" i="16"/>
  <c r="BO50" i="16"/>
  <c r="BN50" i="16"/>
  <c r="BM50" i="16"/>
  <c r="BL50" i="16"/>
  <c r="BJ50" i="16"/>
  <c r="BI50" i="16"/>
  <c r="BH50" i="16"/>
  <c r="BG50" i="16"/>
  <c r="BF50" i="16"/>
  <c r="BE50" i="16"/>
  <c r="BD50" i="16"/>
  <c r="BB50" i="16"/>
  <c r="BA50" i="16"/>
  <c r="AZ50" i="16"/>
  <c r="AY50" i="16"/>
  <c r="AX50" i="16"/>
  <c r="AW50" i="16"/>
  <c r="AV50" i="16"/>
  <c r="Q50" i="16"/>
  <c r="P50" i="16"/>
  <c r="ID49" i="16"/>
  <c r="IC49" i="16"/>
  <c r="IB49" i="16"/>
  <c r="IA49" i="16"/>
  <c r="HZ49" i="16"/>
  <c r="HY49" i="16"/>
  <c r="HX49" i="16"/>
  <c r="HV49" i="16"/>
  <c r="HU49" i="16"/>
  <c r="HT49" i="16"/>
  <c r="HS49" i="16"/>
  <c r="HR49" i="16"/>
  <c r="HQ49" i="16"/>
  <c r="HP49" i="16"/>
  <c r="HN49" i="16"/>
  <c r="HM49" i="16"/>
  <c r="HL49" i="16"/>
  <c r="HK49" i="16"/>
  <c r="HJ49" i="16"/>
  <c r="HI49" i="16"/>
  <c r="HH49" i="16"/>
  <c r="HF49" i="16"/>
  <c r="HE49" i="16"/>
  <c r="HD49" i="16"/>
  <c r="HC49" i="16"/>
  <c r="HB49" i="16"/>
  <c r="HA49" i="16"/>
  <c r="GZ49" i="16"/>
  <c r="GX49" i="16"/>
  <c r="GW49" i="16"/>
  <c r="GV49" i="16"/>
  <c r="GU49" i="16"/>
  <c r="GT49" i="16"/>
  <c r="GS49" i="16"/>
  <c r="GR49" i="16"/>
  <c r="GP49" i="16"/>
  <c r="GO49" i="16"/>
  <c r="GN49" i="16"/>
  <c r="GM49" i="16"/>
  <c r="GL49" i="16"/>
  <c r="GK49" i="16"/>
  <c r="GJ49" i="16"/>
  <c r="GH49" i="16"/>
  <c r="GG49" i="16"/>
  <c r="GF49" i="16"/>
  <c r="GE49" i="16"/>
  <c r="GD49" i="16"/>
  <c r="GC49" i="16"/>
  <c r="GB49" i="16"/>
  <c r="FZ49" i="16"/>
  <c r="FY49" i="16"/>
  <c r="FX49" i="16"/>
  <c r="FW49" i="16"/>
  <c r="FV49" i="16"/>
  <c r="FU49" i="16"/>
  <c r="FT49" i="16"/>
  <c r="FR49" i="16"/>
  <c r="FQ49" i="16"/>
  <c r="FP49" i="16"/>
  <c r="FO49" i="16"/>
  <c r="FN49" i="16"/>
  <c r="FM49" i="16"/>
  <c r="FL49" i="16"/>
  <c r="FJ49" i="16"/>
  <c r="FI49" i="16"/>
  <c r="FH49" i="16"/>
  <c r="FG49" i="16"/>
  <c r="FF49" i="16"/>
  <c r="FE49" i="16"/>
  <c r="FD49" i="16"/>
  <c r="FB49" i="16"/>
  <c r="FA49" i="16"/>
  <c r="EZ49" i="16"/>
  <c r="EY49" i="16"/>
  <c r="EX49" i="16"/>
  <c r="EW49" i="16"/>
  <c r="EV49" i="16"/>
  <c r="ET49" i="16"/>
  <c r="ES49" i="16"/>
  <c r="ER49" i="16"/>
  <c r="EQ49" i="16"/>
  <c r="EP49" i="16"/>
  <c r="EO49" i="16"/>
  <c r="EN49" i="16"/>
  <c r="EL49" i="16"/>
  <c r="EK49" i="16"/>
  <c r="EJ49" i="16"/>
  <c r="EI49" i="16"/>
  <c r="EH49" i="16"/>
  <c r="EG49" i="16"/>
  <c r="EF49" i="16"/>
  <c r="ED49" i="16"/>
  <c r="EC49" i="16"/>
  <c r="EB49" i="16"/>
  <c r="EA49" i="16"/>
  <c r="DZ49" i="16"/>
  <c r="DY49" i="16"/>
  <c r="DX49" i="16"/>
  <c r="DV49" i="16"/>
  <c r="DU49" i="16"/>
  <c r="DT49" i="16"/>
  <c r="DS49" i="16"/>
  <c r="DR49" i="16"/>
  <c r="DQ49" i="16"/>
  <c r="DP49" i="16"/>
  <c r="DN49" i="16"/>
  <c r="DM49" i="16"/>
  <c r="DL49" i="16"/>
  <c r="DK49" i="16"/>
  <c r="DJ49" i="16"/>
  <c r="DI49" i="16"/>
  <c r="DH49" i="16"/>
  <c r="DF49" i="16"/>
  <c r="DE49" i="16"/>
  <c r="DD49" i="16"/>
  <c r="DC49" i="16"/>
  <c r="DB49" i="16"/>
  <c r="DA49" i="16"/>
  <c r="CZ49" i="16"/>
  <c r="CX49" i="16"/>
  <c r="CW49" i="16"/>
  <c r="CV49" i="16"/>
  <c r="CU49" i="16"/>
  <c r="CT49" i="16"/>
  <c r="CS49" i="16"/>
  <c r="CR49" i="16"/>
  <c r="CP49" i="16"/>
  <c r="CO49" i="16"/>
  <c r="CN49" i="16"/>
  <c r="CM49" i="16"/>
  <c r="CL49" i="16"/>
  <c r="CK49" i="16"/>
  <c r="CJ49" i="16"/>
  <c r="CH49" i="16"/>
  <c r="CG49" i="16"/>
  <c r="CF49" i="16"/>
  <c r="CE49" i="16"/>
  <c r="CD49" i="16"/>
  <c r="CC49" i="16"/>
  <c r="CB49" i="16"/>
  <c r="BZ49" i="16"/>
  <c r="BY49" i="16"/>
  <c r="BX49" i="16"/>
  <c r="BW49" i="16"/>
  <c r="BV49" i="16"/>
  <c r="BU49" i="16"/>
  <c r="BT49" i="16"/>
  <c r="BR49" i="16"/>
  <c r="BQ49" i="16"/>
  <c r="BP49" i="16"/>
  <c r="BO49" i="16"/>
  <c r="BN49" i="16"/>
  <c r="BM49" i="16"/>
  <c r="BL49" i="16"/>
  <c r="BJ49" i="16"/>
  <c r="BI49" i="16"/>
  <c r="BH49" i="16"/>
  <c r="BG49" i="16"/>
  <c r="BF49" i="16"/>
  <c r="BE49" i="16"/>
  <c r="BD49" i="16"/>
  <c r="BB49" i="16"/>
  <c r="BA49" i="16"/>
  <c r="AZ49" i="16"/>
  <c r="AY49" i="16"/>
  <c r="AX49" i="16"/>
  <c r="AW49" i="16"/>
  <c r="AV49" i="16"/>
  <c r="Q49" i="16"/>
  <c r="P49" i="16"/>
  <c r="ID48" i="16"/>
  <c r="IC48" i="16"/>
  <c r="IB48" i="16"/>
  <c r="IA48" i="16"/>
  <c r="HZ48" i="16"/>
  <c r="HY48" i="16"/>
  <c r="HX48" i="16"/>
  <c r="HV48" i="16"/>
  <c r="HU48" i="16"/>
  <c r="HT48" i="16"/>
  <c r="HS48" i="16"/>
  <c r="HR48" i="16"/>
  <c r="HQ48" i="16"/>
  <c r="HP48" i="16"/>
  <c r="HN48" i="16"/>
  <c r="HM48" i="16"/>
  <c r="HL48" i="16"/>
  <c r="HK48" i="16"/>
  <c r="HJ48" i="16"/>
  <c r="HI48" i="16"/>
  <c r="HH48" i="16"/>
  <c r="HF48" i="16"/>
  <c r="HE48" i="16"/>
  <c r="HD48" i="16"/>
  <c r="HC48" i="16"/>
  <c r="HB48" i="16"/>
  <c r="HA48" i="16"/>
  <c r="GZ48" i="16"/>
  <c r="GX48" i="16"/>
  <c r="GW48" i="16"/>
  <c r="GV48" i="16"/>
  <c r="GU48" i="16"/>
  <c r="GT48" i="16"/>
  <c r="GS48" i="16"/>
  <c r="GR48" i="16"/>
  <c r="GP48" i="16"/>
  <c r="GO48" i="16"/>
  <c r="GN48" i="16"/>
  <c r="GM48" i="16"/>
  <c r="GL48" i="16"/>
  <c r="GK48" i="16"/>
  <c r="GJ48" i="16"/>
  <c r="GH48" i="16"/>
  <c r="GG48" i="16"/>
  <c r="GF48" i="16"/>
  <c r="GE48" i="16"/>
  <c r="GD48" i="16"/>
  <c r="GC48" i="16"/>
  <c r="GB48" i="16"/>
  <c r="FZ48" i="16"/>
  <c r="FY48" i="16"/>
  <c r="FX48" i="16"/>
  <c r="FW48" i="16"/>
  <c r="FV48" i="16"/>
  <c r="FU48" i="16"/>
  <c r="FT48" i="16"/>
  <c r="FR48" i="16"/>
  <c r="FQ48" i="16"/>
  <c r="FP48" i="16"/>
  <c r="FO48" i="16"/>
  <c r="FN48" i="16"/>
  <c r="FM48" i="16"/>
  <c r="FL48" i="16"/>
  <c r="FJ48" i="16"/>
  <c r="FI48" i="16"/>
  <c r="FH48" i="16"/>
  <c r="FG48" i="16"/>
  <c r="FF48" i="16"/>
  <c r="FE48" i="16"/>
  <c r="FD48" i="16"/>
  <c r="FB48" i="16"/>
  <c r="FA48" i="16"/>
  <c r="EZ48" i="16"/>
  <c r="EY48" i="16"/>
  <c r="EX48" i="16"/>
  <c r="EW48" i="16"/>
  <c r="EV48" i="16"/>
  <c r="ET48" i="16"/>
  <c r="ES48" i="16"/>
  <c r="ER48" i="16"/>
  <c r="EQ48" i="16"/>
  <c r="EP48" i="16"/>
  <c r="EO48" i="16"/>
  <c r="EN48" i="16"/>
  <c r="EL48" i="16"/>
  <c r="EK48" i="16"/>
  <c r="EJ48" i="16"/>
  <c r="EI48" i="16"/>
  <c r="EH48" i="16"/>
  <c r="EG48" i="16"/>
  <c r="EF48" i="16"/>
  <c r="ED48" i="16"/>
  <c r="EC48" i="16"/>
  <c r="EB48" i="16"/>
  <c r="EA48" i="16"/>
  <c r="DZ48" i="16"/>
  <c r="DY48" i="16"/>
  <c r="DX48" i="16"/>
  <c r="DV48" i="16"/>
  <c r="DU48" i="16"/>
  <c r="DT48" i="16"/>
  <c r="DS48" i="16"/>
  <c r="DR48" i="16"/>
  <c r="DQ48" i="16"/>
  <c r="DP48" i="16"/>
  <c r="DN48" i="16"/>
  <c r="DM48" i="16"/>
  <c r="DL48" i="16"/>
  <c r="DK48" i="16"/>
  <c r="DJ48" i="16"/>
  <c r="DI48" i="16"/>
  <c r="DH48" i="16"/>
  <c r="DF48" i="16"/>
  <c r="DE48" i="16"/>
  <c r="DD48" i="16"/>
  <c r="DC48" i="16"/>
  <c r="DB48" i="16"/>
  <c r="DA48" i="16"/>
  <c r="CZ48" i="16"/>
  <c r="CX48" i="16"/>
  <c r="CW48" i="16"/>
  <c r="CV48" i="16"/>
  <c r="CU48" i="16"/>
  <c r="CT48" i="16"/>
  <c r="CS48" i="16"/>
  <c r="CR48" i="16"/>
  <c r="CP48" i="16"/>
  <c r="CO48" i="16"/>
  <c r="CN48" i="16"/>
  <c r="CM48" i="16"/>
  <c r="CL48" i="16"/>
  <c r="CK48" i="16"/>
  <c r="CJ48" i="16"/>
  <c r="CH48" i="16"/>
  <c r="CG48" i="16"/>
  <c r="CF48" i="16"/>
  <c r="CE48" i="16"/>
  <c r="CD48" i="16"/>
  <c r="CC48" i="16"/>
  <c r="CB48" i="16"/>
  <c r="BZ48" i="16"/>
  <c r="BY48" i="16"/>
  <c r="BX48" i="16"/>
  <c r="BW48" i="16"/>
  <c r="BV48" i="16"/>
  <c r="BU48" i="16"/>
  <c r="BT48" i="16"/>
  <c r="BR48" i="16"/>
  <c r="BQ48" i="16"/>
  <c r="BP48" i="16"/>
  <c r="BO48" i="16"/>
  <c r="BN48" i="16"/>
  <c r="BM48" i="16"/>
  <c r="BL48" i="16"/>
  <c r="BJ48" i="16"/>
  <c r="BI48" i="16"/>
  <c r="BH48" i="16"/>
  <c r="BG48" i="16"/>
  <c r="BF48" i="16"/>
  <c r="BE48" i="16"/>
  <c r="BD48" i="16"/>
  <c r="BB48" i="16"/>
  <c r="BA48" i="16"/>
  <c r="AZ48" i="16"/>
  <c r="AY48" i="16"/>
  <c r="AX48" i="16"/>
  <c r="AW48" i="16"/>
  <c r="AV48" i="16"/>
  <c r="Q48" i="16"/>
  <c r="P48" i="16"/>
  <c r="ID47" i="16"/>
  <c r="IC47" i="16"/>
  <c r="IB47" i="16"/>
  <c r="IA47" i="16"/>
  <c r="HZ47" i="16"/>
  <c r="HY47" i="16"/>
  <c r="HX47" i="16"/>
  <c r="HV47" i="16"/>
  <c r="HU47" i="16"/>
  <c r="HT47" i="16"/>
  <c r="HS47" i="16"/>
  <c r="HR47" i="16"/>
  <c r="HQ47" i="16"/>
  <c r="HP47" i="16"/>
  <c r="HN47" i="16"/>
  <c r="HM47" i="16"/>
  <c r="HL47" i="16"/>
  <c r="HK47" i="16"/>
  <c r="HJ47" i="16"/>
  <c r="HI47" i="16"/>
  <c r="HH47" i="16"/>
  <c r="HF47" i="16"/>
  <c r="HE47" i="16"/>
  <c r="HD47" i="16"/>
  <c r="HC47" i="16"/>
  <c r="HB47" i="16"/>
  <c r="HA47" i="16"/>
  <c r="GZ47" i="16"/>
  <c r="GX47" i="16"/>
  <c r="GW47" i="16"/>
  <c r="GV47" i="16"/>
  <c r="GU47" i="16"/>
  <c r="GT47" i="16"/>
  <c r="GS47" i="16"/>
  <c r="GR47" i="16"/>
  <c r="GP47" i="16"/>
  <c r="GM47" i="16"/>
  <c r="GL47" i="16"/>
  <c r="GK47" i="16"/>
  <c r="GJ47" i="16"/>
  <c r="GH47" i="16"/>
  <c r="GE47" i="16"/>
  <c r="GD47" i="16"/>
  <c r="GC47" i="16"/>
  <c r="GB47" i="16"/>
  <c r="FZ47" i="16"/>
  <c r="FW47" i="16"/>
  <c r="FV47" i="16"/>
  <c r="FU47" i="16"/>
  <c r="FT47" i="16"/>
  <c r="FR47" i="16"/>
  <c r="FO47" i="16"/>
  <c r="FN47" i="16"/>
  <c r="FM47" i="16"/>
  <c r="FL47" i="16"/>
  <c r="FJ47" i="16"/>
  <c r="FG47" i="16"/>
  <c r="FF47" i="16"/>
  <c r="FE47" i="16"/>
  <c r="FD47" i="16"/>
  <c r="FB47" i="16"/>
  <c r="EY47" i="16"/>
  <c r="EX47" i="16"/>
  <c r="EW47" i="16"/>
  <c r="EV47" i="16"/>
  <c r="ET47" i="16"/>
  <c r="EQ47" i="16"/>
  <c r="EP47" i="16"/>
  <c r="EO47" i="16"/>
  <c r="EN47" i="16"/>
  <c r="EL47" i="16"/>
  <c r="EI47" i="16"/>
  <c r="EH47" i="16"/>
  <c r="EG47" i="16"/>
  <c r="EF47" i="16"/>
  <c r="ED47" i="16"/>
  <c r="EA47" i="16"/>
  <c r="DZ47" i="16"/>
  <c r="DY47" i="16"/>
  <c r="DX47" i="16"/>
  <c r="DV47" i="16"/>
  <c r="DS47" i="16"/>
  <c r="DR47" i="16"/>
  <c r="DQ47" i="16"/>
  <c r="DP47" i="16"/>
  <c r="DN47" i="16"/>
  <c r="DM47" i="16"/>
  <c r="DL47" i="16"/>
  <c r="DK47" i="16"/>
  <c r="DJ47" i="16"/>
  <c r="DI47" i="16"/>
  <c r="DH47" i="16"/>
  <c r="DF47" i="16"/>
  <c r="DE47" i="16"/>
  <c r="DD47" i="16"/>
  <c r="DC47" i="16"/>
  <c r="DB47" i="16"/>
  <c r="DA47" i="16"/>
  <c r="CZ47" i="16"/>
  <c r="CX47" i="16"/>
  <c r="CW47" i="16"/>
  <c r="CV47" i="16"/>
  <c r="CU47" i="16"/>
  <c r="CT47" i="16"/>
  <c r="CS47" i="16"/>
  <c r="CR47" i="16"/>
  <c r="CP47" i="16"/>
  <c r="CO47" i="16"/>
  <c r="CN47" i="16"/>
  <c r="CM47" i="16"/>
  <c r="CL47" i="16"/>
  <c r="CK47" i="16"/>
  <c r="CJ47" i="16"/>
  <c r="CH47" i="16"/>
  <c r="CG47" i="16"/>
  <c r="CF47" i="16"/>
  <c r="CE47" i="16"/>
  <c r="CD47" i="16"/>
  <c r="CC47" i="16"/>
  <c r="CB47" i="16"/>
  <c r="BZ47" i="16"/>
  <c r="BY47" i="16"/>
  <c r="BX47" i="16"/>
  <c r="BW47" i="16"/>
  <c r="BV47" i="16"/>
  <c r="BU47" i="16"/>
  <c r="BT47" i="16"/>
  <c r="BR47" i="16"/>
  <c r="BQ47" i="16"/>
  <c r="BP47" i="16"/>
  <c r="BO47" i="16"/>
  <c r="BN47" i="16"/>
  <c r="BM47" i="16"/>
  <c r="BL47" i="16"/>
  <c r="BJ47" i="16"/>
  <c r="BI47" i="16"/>
  <c r="BH47" i="16"/>
  <c r="BG47" i="16"/>
  <c r="BF47" i="16"/>
  <c r="BE47" i="16"/>
  <c r="BD47" i="16"/>
  <c r="BB47" i="16"/>
  <c r="BA47" i="16"/>
  <c r="AZ47" i="16"/>
  <c r="AY47" i="16"/>
  <c r="AX47" i="16"/>
  <c r="AW47" i="16"/>
  <c r="AV47" i="16"/>
  <c r="Q47" i="16"/>
  <c r="P47" i="16"/>
  <c r="ID46" i="16"/>
  <c r="IC46" i="16"/>
  <c r="IB46" i="16"/>
  <c r="HV46" i="16"/>
  <c r="HU46" i="16"/>
  <c r="HT46" i="16"/>
  <c r="HS46" i="16"/>
  <c r="HR46" i="16"/>
  <c r="HQ46" i="16"/>
  <c r="HP46" i="16"/>
  <c r="HN46" i="16"/>
  <c r="HM46" i="16"/>
  <c r="HL46" i="16"/>
  <c r="HK46" i="16"/>
  <c r="HJ46" i="16"/>
  <c r="HI46" i="16"/>
  <c r="HH46" i="16"/>
  <c r="HF46" i="16"/>
  <c r="HE46" i="16"/>
  <c r="HD46" i="16"/>
  <c r="HC46" i="16"/>
  <c r="HB46" i="16"/>
  <c r="HA46" i="16"/>
  <c r="GZ46" i="16"/>
  <c r="GX46" i="16"/>
  <c r="GW46" i="16"/>
  <c r="GV46" i="16"/>
  <c r="GU46" i="16"/>
  <c r="GT46" i="16"/>
  <c r="GS46" i="16"/>
  <c r="GR46" i="16"/>
  <c r="GP46" i="16"/>
  <c r="GO46" i="16"/>
  <c r="GN46" i="16"/>
  <c r="GM46" i="16"/>
  <c r="GL46" i="16"/>
  <c r="GK46" i="16"/>
  <c r="GJ46" i="16"/>
  <c r="GH46" i="16"/>
  <c r="GG46" i="16"/>
  <c r="GF46" i="16"/>
  <c r="GE46" i="16"/>
  <c r="GD46" i="16"/>
  <c r="GC46" i="16"/>
  <c r="GB46" i="16"/>
  <c r="FZ46" i="16"/>
  <c r="FY46" i="16"/>
  <c r="FX46" i="16"/>
  <c r="FW46" i="16"/>
  <c r="FV46" i="16"/>
  <c r="FU46" i="16"/>
  <c r="FT46" i="16"/>
  <c r="FR46" i="16"/>
  <c r="FQ46" i="16"/>
  <c r="FP46" i="16"/>
  <c r="FO46" i="16"/>
  <c r="FN46" i="16"/>
  <c r="FM46" i="16"/>
  <c r="FL46" i="16"/>
  <c r="FJ46" i="16"/>
  <c r="FI46" i="16"/>
  <c r="FH46" i="16"/>
  <c r="FG46" i="16"/>
  <c r="FF46" i="16"/>
  <c r="FE46" i="16"/>
  <c r="FD46" i="16"/>
  <c r="FB46" i="16"/>
  <c r="FA46" i="16"/>
  <c r="EZ46" i="16"/>
  <c r="EY46" i="16"/>
  <c r="EX46" i="16"/>
  <c r="EW46" i="16"/>
  <c r="EV46" i="16"/>
  <c r="ET46" i="16"/>
  <c r="ES46" i="16"/>
  <c r="ER46" i="16"/>
  <c r="EQ46" i="16"/>
  <c r="EP46" i="16"/>
  <c r="EO46" i="16"/>
  <c r="EN46" i="16"/>
  <c r="EL46" i="16"/>
  <c r="EK46" i="16"/>
  <c r="EJ46" i="16"/>
  <c r="EI46" i="16"/>
  <c r="EH46" i="16"/>
  <c r="EG46" i="16"/>
  <c r="EF46" i="16"/>
  <c r="ED46" i="16"/>
  <c r="EC46" i="16"/>
  <c r="EB46" i="16"/>
  <c r="EA46" i="16"/>
  <c r="DZ46" i="16"/>
  <c r="DY46" i="16"/>
  <c r="DX46" i="16"/>
  <c r="DV46" i="16"/>
  <c r="DU46" i="16"/>
  <c r="DT46" i="16"/>
  <c r="DS46" i="16"/>
  <c r="DR46" i="16"/>
  <c r="DQ46" i="16"/>
  <c r="DP46" i="16"/>
  <c r="DN46" i="16"/>
  <c r="DM46" i="16"/>
  <c r="DH46" i="16"/>
  <c r="DF46" i="16"/>
  <c r="DE46" i="16"/>
  <c r="CZ46" i="16"/>
  <c r="CX46" i="16"/>
  <c r="CW46" i="16"/>
  <c r="CR46" i="16"/>
  <c r="CP46" i="16"/>
  <c r="CO46" i="16"/>
  <c r="CJ46" i="16"/>
  <c r="CH46" i="16"/>
  <c r="CG46" i="16"/>
  <c r="CB46" i="16"/>
  <c r="BZ46" i="16"/>
  <c r="BY46" i="16"/>
  <c r="BT46" i="16"/>
  <c r="BR46" i="16"/>
  <c r="BQ46" i="16"/>
  <c r="BL46" i="16"/>
  <c r="BJ46" i="16"/>
  <c r="BI46" i="16"/>
  <c r="BD46" i="16"/>
  <c r="BB46" i="16"/>
  <c r="BA46" i="16"/>
  <c r="AV46" i="16"/>
  <c r="Q46" i="16"/>
  <c r="P46" i="16"/>
  <c r="IA45" i="16"/>
  <c r="HZ45" i="16"/>
  <c r="HY45" i="16"/>
  <c r="HV45" i="16"/>
  <c r="HU45" i="16"/>
  <c r="HT45" i="16"/>
  <c r="HS45" i="16"/>
  <c r="HR45" i="16"/>
  <c r="HQ45" i="16"/>
  <c r="HP45" i="16"/>
  <c r="HN45" i="16"/>
  <c r="HM45" i="16"/>
  <c r="HL45" i="16"/>
  <c r="HK45" i="16"/>
  <c r="HJ45" i="16"/>
  <c r="HI45" i="16"/>
  <c r="HH45" i="16"/>
  <c r="HF45" i="16"/>
  <c r="HE45" i="16"/>
  <c r="HD45" i="16"/>
  <c r="HC45" i="16"/>
  <c r="HB45" i="16"/>
  <c r="HA45" i="16"/>
  <c r="GZ45" i="16"/>
  <c r="GX45" i="16"/>
  <c r="GW45" i="16"/>
  <c r="GV45" i="16"/>
  <c r="GU45" i="16"/>
  <c r="GT45" i="16"/>
  <c r="GS45" i="16"/>
  <c r="GR45" i="16"/>
  <c r="GP45" i="16"/>
  <c r="GO45" i="16"/>
  <c r="GN45" i="16"/>
  <c r="GM45" i="16"/>
  <c r="GL45" i="16"/>
  <c r="GK45" i="16"/>
  <c r="GJ45" i="16"/>
  <c r="GH45" i="16"/>
  <c r="GG45" i="16"/>
  <c r="GF45" i="16"/>
  <c r="GE45" i="16"/>
  <c r="GD45" i="16"/>
  <c r="GC45" i="16"/>
  <c r="GB45" i="16"/>
  <c r="FZ45" i="16"/>
  <c r="FY45" i="16"/>
  <c r="FX45" i="16"/>
  <c r="FW45" i="16"/>
  <c r="FV45" i="16"/>
  <c r="FU45" i="16"/>
  <c r="FT45" i="16"/>
  <c r="FR45" i="16"/>
  <c r="FQ45" i="16"/>
  <c r="FP45" i="16"/>
  <c r="FO45" i="16"/>
  <c r="FN45" i="16"/>
  <c r="FM45" i="16"/>
  <c r="FL45" i="16"/>
  <c r="FJ45" i="16"/>
  <c r="FI45" i="16"/>
  <c r="FH45" i="16"/>
  <c r="FG45" i="16"/>
  <c r="FF45" i="16"/>
  <c r="FE45" i="16"/>
  <c r="FD45" i="16"/>
  <c r="FB45" i="16"/>
  <c r="FA45" i="16"/>
  <c r="EZ45" i="16"/>
  <c r="EY45" i="16"/>
  <c r="EX45" i="16"/>
  <c r="EW45" i="16"/>
  <c r="EV45" i="16"/>
  <c r="ET45" i="16"/>
  <c r="ES45" i="16"/>
  <c r="ER45" i="16"/>
  <c r="EQ45" i="16"/>
  <c r="EP45" i="16"/>
  <c r="EO45" i="16"/>
  <c r="EN45" i="16"/>
  <c r="EL45" i="16"/>
  <c r="EK45" i="16"/>
  <c r="EJ45" i="16"/>
  <c r="EI45" i="16"/>
  <c r="EH45" i="16"/>
  <c r="EG45" i="16"/>
  <c r="EF45" i="16"/>
  <c r="ED45" i="16"/>
  <c r="EC45" i="16"/>
  <c r="EB45" i="16"/>
  <c r="EA45" i="16"/>
  <c r="DZ45" i="16"/>
  <c r="DY45" i="16"/>
  <c r="DX45" i="16"/>
  <c r="DV45" i="16"/>
  <c r="DU45" i="16"/>
  <c r="DT45" i="16"/>
  <c r="DS45" i="16"/>
  <c r="DR45" i="16"/>
  <c r="DQ45" i="16"/>
  <c r="DP45" i="16"/>
  <c r="DL45" i="16"/>
  <c r="DK45" i="16"/>
  <c r="DJ45" i="16"/>
  <c r="DD45" i="16"/>
  <c r="DC45" i="16"/>
  <c r="DB45" i="16"/>
  <c r="CV45" i="16"/>
  <c r="CU45" i="16"/>
  <c r="CT45" i="16"/>
  <c r="CN45" i="16"/>
  <c r="CM45" i="16"/>
  <c r="CL45" i="16"/>
  <c r="CF45" i="16"/>
  <c r="CE45" i="16"/>
  <c r="CD45" i="16"/>
  <c r="BX45" i="16"/>
  <c r="BW45" i="16"/>
  <c r="BV45" i="16"/>
  <c r="BP45" i="16"/>
  <c r="BO45" i="16"/>
  <c r="BN45" i="16"/>
  <c r="BH45" i="16"/>
  <c r="BG45" i="16"/>
  <c r="BF45" i="16"/>
  <c r="AZ45" i="16"/>
  <c r="AY45" i="16"/>
  <c r="AX45" i="16"/>
  <c r="Q45" i="16"/>
  <c r="P45" i="16"/>
  <c r="HZ44" i="16"/>
  <c r="HY44" i="16"/>
  <c r="HX44" i="16"/>
  <c r="HV44" i="16"/>
  <c r="HU44" i="16"/>
  <c r="HT44" i="16"/>
  <c r="HS44" i="16"/>
  <c r="HR44" i="16"/>
  <c r="HQ44" i="16"/>
  <c r="HP44" i="16"/>
  <c r="HN44" i="16"/>
  <c r="HM44" i="16"/>
  <c r="HL44" i="16"/>
  <c r="HK44" i="16"/>
  <c r="HJ44" i="16"/>
  <c r="HI44" i="16"/>
  <c r="HH44" i="16"/>
  <c r="HF44" i="16"/>
  <c r="HE44" i="16"/>
  <c r="HD44" i="16"/>
  <c r="HC44" i="16"/>
  <c r="HB44" i="16"/>
  <c r="HA44" i="16"/>
  <c r="GZ44" i="16"/>
  <c r="GX44" i="16"/>
  <c r="GW44" i="16"/>
  <c r="GV44" i="16"/>
  <c r="GU44" i="16"/>
  <c r="GT44" i="16"/>
  <c r="GS44" i="16"/>
  <c r="GR44" i="16"/>
  <c r="GP44" i="16"/>
  <c r="GO44" i="16"/>
  <c r="GN44" i="16"/>
  <c r="GM44" i="16"/>
  <c r="GL44" i="16"/>
  <c r="GK44" i="16"/>
  <c r="GJ44" i="16"/>
  <c r="GH44" i="16"/>
  <c r="GG44" i="16"/>
  <c r="GF44" i="16"/>
  <c r="GE44" i="16"/>
  <c r="GD44" i="16"/>
  <c r="GC44" i="16"/>
  <c r="GB44" i="16"/>
  <c r="FZ44" i="16"/>
  <c r="FY44" i="16"/>
  <c r="FX44" i="16"/>
  <c r="FW44" i="16"/>
  <c r="FV44" i="16"/>
  <c r="FU44" i="16"/>
  <c r="FT44" i="16"/>
  <c r="FR44" i="16"/>
  <c r="FQ44" i="16"/>
  <c r="FP44" i="16"/>
  <c r="FO44" i="16"/>
  <c r="FN44" i="16"/>
  <c r="FM44" i="16"/>
  <c r="FL44" i="16"/>
  <c r="FJ44" i="16"/>
  <c r="FI44" i="16"/>
  <c r="FH44" i="16"/>
  <c r="FG44" i="16"/>
  <c r="FF44" i="16"/>
  <c r="FE44" i="16"/>
  <c r="FD44" i="16"/>
  <c r="FB44" i="16"/>
  <c r="FA44" i="16"/>
  <c r="EZ44" i="16"/>
  <c r="EY44" i="16"/>
  <c r="EX44" i="16"/>
  <c r="EW44" i="16"/>
  <c r="EV44" i="16"/>
  <c r="ET44" i="16"/>
  <c r="ES44" i="16"/>
  <c r="ER44" i="16"/>
  <c r="EQ44" i="16"/>
  <c r="EP44" i="16"/>
  <c r="EO44" i="16"/>
  <c r="EN44" i="16"/>
  <c r="EL44" i="16"/>
  <c r="EK44" i="16"/>
  <c r="EJ44" i="16"/>
  <c r="EI44" i="16"/>
  <c r="EH44" i="16"/>
  <c r="EG44" i="16"/>
  <c r="EF44" i="16"/>
  <c r="ED44" i="16"/>
  <c r="EC44" i="16"/>
  <c r="EB44" i="16"/>
  <c r="EA44" i="16"/>
  <c r="DZ44" i="16"/>
  <c r="DY44" i="16"/>
  <c r="DX44" i="16"/>
  <c r="DV44" i="16"/>
  <c r="DU44" i="16"/>
  <c r="DT44" i="16"/>
  <c r="DS44" i="16"/>
  <c r="DR44" i="16"/>
  <c r="DQ44" i="16"/>
  <c r="DP44" i="16"/>
  <c r="DK44" i="16"/>
  <c r="DJ44" i="16"/>
  <c r="DI44" i="16"/>
  <c r="DC44" i="16"/>
  <c r="DB44" i="16"/>
  <c r="DA44" i="16"/>
  <c r="CU44" i="16"/>
  <c r="CT44" i="16"/>
  <c r="CS44" i="16"/>
  <c r="CM44" i="16"/>
  <c r="CL44" i="16"/>
  <c r="CK44" i="16"/>
  <c r="CE44" i="16"/>
  <c r="CD44" i="16"/>
  <c r="CC44" i="16"/>
  <c r="BW44" i="16"/>
  <c r="BV44" i="16"/>
  <c r="BU44" i="16"/>
  <c r="BO44" i="16"/>
  <c r="BN44" i="16"/>
  <c r="BM44" i="16"/>
  <c r="BG44" i="16"/>
  <c r="BF44" i="16"/>
  <c r="BE44" i="16"/>
  <c r="AY44" i="16"/>
  <c r="AX44" i="16"/>
  <c r="AW44" i="16"/>
  <c r="Q44" i="16"/>
  <c r="P44" i="16"/>
  <c r="ID43" i="16"/>
  <c r="IC43" i="16"/>
  <c r="HX43" i="16"/>
  <c r="HV43" i="16"/>
  <c r="HU43" i="16"/>
  <c r="HP43" i="16"/>
  <c r="HN43" i="16"/>
  <c r="HM43" i="16"/>
  <c r="HH43" i="16"/>
  <c r="HF43" i="16"/>
  <c r="HE43" i="16"/>
  <c r="HD43" i="16"/>
  <c r="HC43" i="16"/>
  <c r="HB43" i="16"/>
  <c r="HA43" i="16"/>
  <c r="GZ43" i="16"/>
  <c r="GX43" i="16"/>
  <c r="GW43" i="16"/>
  <c r="GV43" i="16"/>
  <c r="GU43" i="16"/>
  <c r="GT43" i="16"/>
  <c r="GS43" i="16"/>
  <c r="GR43" i="16"/>
  <c r="GP43" i="16"/>
  <c r="GO43" i="16"/>
  <c r="GN43" i="16"/>
  <c r="GM43" i="16"/>
  <c r="GL43" i="16"/>
  <c r="GK43" i="16"/>
  <c r="GJ43" i="16"/>
  <c r="GH43" i="16"/>
  <c r="GG43" i="16"/>
  <c r="GF43" i="16"/>
  <c r="GE43" i="16"/>
  <c r="GD43" i="16"/>
  <c r="GC43" i="16"/>
  <c r="GB43" i="16"/>
  <c r="FZ43" i="16"/>
  <c r="FY43" i="16"/>
  <c r="FX43" i="16"/>
  <c r="FW43" i="16"/>
  <c r="FV43" i="16"/>
  <c r="FU43" i="16"/>
  <c r="FT43" i="16"/>
  <c r="FR43" i="16"/>
  <c r="FQ43" i="16"/>
  <c r="FP43" i="16"/>
  <c r="FO43" i="16"/>
  <c r="FN43" i="16"/>
  <c r="FM43" i="16"/>
  <c r="FL43" i="16"/>
  <c r="FJ43" i="16"/>
  <c r="FI43" i="16"/>
  <c r="FH43" i="16"/>
  <c r="FG43" i="16"/>
  <c r="FF43" i="16"/>
  <c r="FE43" i="16"/>
  <c r="FD43" i="16"/>
  <c r="FB43" i="16"/>
  <c r="FA43" i="16"/>
  <c r="EZ43" i="16"/>
  <c r="EY43" i="16"/>
  <c r="EX43" i="16"/>
  <c r="EW43" i="16"/>
  <c r="EV43" i="16"/>
  <c r="ET43" i="16"/>
  <c r="ES43" i="16"/>
  <c r="ER43" i="16"/>
  <c r="EQ43" i="16"/>
  <c r="EP43" i="16"/>
  <c r="EO43" i="16"/>
  <c r="EN43" i="16"/>
  <c r="EL43" i="16"/>
  <c r="EK43" i="16"/>
  <c r="EJ43" i="16"/>
  <c r="EI43" i="16"/>
  <c r="EH43" i="16"/>
  <c r="EG43" i="16"/>
  <c r="EF43" i="16"/>
  <c r="ED43" i="16"/>
  <c r="EC43" i="16"/>
  <c r="EB43" i="16"/>
  <c r="EA43" i="16"/>
  <c r="DZ43" i="16"/>
  <c r="DY43" i="16"/>
  <c r="DX43" i="16"/>
  <c r="DV43" i="16"/>
  <c r="DU43" i="16"/>
  <c r="DT43" i="16"/>
  <c r="DS43" i="16"/>
  <c r="DR43" i="16"/>
  <c r="DQ43" i="16"/>
  <c r="DP43" i="16"/>
  <c r="DN43" i="16"/>
  <c r="DM43" i="16"/>
  <c r="DL43" i="16"/>
  <c r="DK43" i="16"/>
  <c r="DJ43" i="16"/>
  <c r="DI43" i="16"/>
  <c r="DH43" i="16"/>
  <c r="DF43" i="16"/>
  <c r="DE43" i="16"/>
  <c r="DD43" i="16"/>
  <c r="DC43" i="16"/>
  <c r="DB43" i="16"/>
  <c r="DA43" i="16"/>
  <c r="CZ43" i="16"/>
  <c r="CX43" i="16"/>
  <c r="CS43" i="16"/>
  <c r="CR43" i="16"/>
  <c r="CP43" i="16"/>
  <c r="CK43" i="16"/>
  <c r="CJ43" i="16"/>
  <c r="CH43" i="16"/>
  <c r="CC43" i="16"/>
  <c r="CB43" i="16"/>
  <c r="BZ43" i="16"/>
  <c r="BU43" i="16"/>
  <c r="BT43" i="16"/>
  <c r="BR43" i="16"/>
  <c r="BM43" i="16"/>
  <c r="BL43" i="16"/>
  <c r="BJ43" i="16"/>
  <c r="BE43" i="16"/>
  <c r="BD43" i="16"/>
  <c r="BB43" i="16"/>
  <c r="AW43" i="16"/>
  <c r="AV43" i="16"/>
  <c r="Q43" i="16"/>
  <c r="P43" i="16"/>
  <c r="IA42" i="16"/>
  <c r="HZ42" i="16"/>
  <c r="HY42" i="16"/>
  <c r="HS42" i="16"/>
  <c r="HR42" i="16"/>
  <c r="HQ42" i="16"/>
  <c r="HK42" i="16"/>
  <c r="HJ42" i="16"/>
  <c r="HI42" i="16"/>
  <c r="HF42" i="16"/>
  <c r="HE42" i="16"/>
  <c r="HD42" i="16"/>
  <c r="HC42" i="16"/>
  <c r="HB42" i="16"/>
  <c r="HA42" i="16"/>
  <c r="GZ42" i="16"/>
  <c r="GX42" i="16"/>
  <c r="GW42" i="16"/>
  <c r="GV42" i="16"/>
  <c r="GU42" i="16"/>
  <c r="GT42" i="16"/>
  <c r="GS42" i="16"/>
  <c r="GR42" i="16"/>
  <c r="GP42" i="16"/>
  <c r="GO42" i="16"/>
  <c r="GN42" i="16"/>
  <c r="GM42" i="16"/>
  <c r="GL42" i="16"/>
  <c r="GK42" i="16"/>
  <c r="GJ42" i="16"/>
  <c r="GH42" i="16"/>
  <c r="GG42" i="16"/>
  <c r="GF42" i="16"/>
  <c r="GE42" i="16"/>
  <c r="GD42" i="16"/>
  <c r="GC42" i="16"/>
  <c r="GB42" i="16"/>
  <c r="FZ42" i="16"/>
  <c r="FY42" i="16"/>
  <c r="FX42" i="16"/>
  <c r="FW42" i="16"/>
  <c r="FV42" i="16"/>
  <c r="FU42" i="16"/>
  <c r="FT42" i="16"/>
  <c r="FR42" i="16"/>
  <c r="FQ42" i="16"/>
  <c r="FP42" i="16"/>
  <c r="FO42" i="16"/>
  <c r="FN42" i="16"/>
  <c r="FM42" i="16"/>
  <c r="FL42" i="16"/>
  <c r="FJ42" i="16"/>
  <c r="FI42" i="16"/>
  <c r="FH42" i="16"/>
  <c r="FG42" i="16"/>
  <c r="FF42" i="16"/>
  <c r="FE42" i="16"/>
  <c r="FD42" i="16"/>
  <c r="FB42" i="16"/>
  <c r="FA42" i="16"/>
  <c r="EZ42" i="16"/>
  <c r="EY42" i="16"/>
  <c r="EX42" i="16"/>
  <c r="EW42" i="16"/>
  <c r="EV42" i="16"/>
  <c r="ET42" i="16"/>
  <c r="ES42" i="16"/>
  <c r="ER42" i="16"/>
  <c r="EQ42" i="16"/>
  <c r="EP42" i="16"/>
  <c r="EO42" i="16"/>
  <c r="EN42" i="16"/>
  <c r="EL42" i="16"/>
  <c r="EK42" i="16"/>
  <c r="EJ42" i="16"/>
  <c r="EI42" i="16"/>
  <c r="EH42" i="16"/>
  <c r="EG42" i="16"/>
  <c r="EF42" i="16"/>
  <c r="ED42" i="16"/>
  <c r="EC42" i="16"/>
  <c r="EB42" i="16"/>
  <c r="EA42" i="16"/>
  <c r="DZ42" i="16"/>
  <c r="DY42" i="16"/>
  <c r="DX42" i="16"/>
  <c r="DV42" i="16"/>
  <c r="DU42" i="16"/>
  <c r="DT42" i="16"/>
  <c r="DS42" i="16"/>
  <c r="DR42" i="16"/>
  <c r="DQ42" i="16"/>
  <c r="DP42" i="16"/>
  <c r="DN42" i="16"/>
  <c r="DM42" i="16"/>
  <c r="DL42" i="16"/>
  <c r="DK42" i="16"/>
  <c r="DJ42" i="16"/>
  <c r="DI42" i="16"/>
  <c r="DH42" i="16"/>
  <c r="DF42" i="16"/>
  <c r="DE42" i="16"/>
  <c r="DD42" i="16"/>
  <c r="DC42" i="16"/>
  <c r="DB42" i="16"/>
  <c r="DA42" i="16"/>
  <c r="CZ42" i="16"/>
  <c r="CV42" i="16"/>
  <c r="CU42" i="16"/>
  <c r="CT42" i="16"/>
  <c r="CN42" i="16"/>
  <c r="CM42" i="16"/>
  <c r="CL42" i="16"/>
  <c r="CF42" i="16"/>
  <c r="CE42" i="16"/>
  <c r="CD42" i="16"/>
  <c r="BX42" i="16"/>
  <c r="BW42" i="16"/>
  <c r="BV42" i="16"/>
  <c r="BP42" i="16"/>
  <c r="BO42" i="16"/>
  <c r="BN42" i="16"/>
  <c r="BH42" i="16"/>
  <c r="BG42" i="16"/>
  <c r="BF42" i="16"/>
  <c r="AZ42" i="16"/>
  <c r="AY42" i="16"/>
  <c r="AX42" i="16"/>
  <c r="Q42" i="16"/>
  <c r="P42" i="16"/>
  <c r="IA41" i="16"/>
  <c r="HZ41" i="16"/>
  <c r="HY41" i="16"/>
  <c r="HS41" i="16"/>
  <c r="HR41" i="16"/>
  <c r="HQ41" i="16"/>
  <c r="HK41" i="16"/>
  <c r="HJ41" i="16"/>
  <c r="HI41" i="16"/>
  <c r="HF41" i="16"/>
  <c r="HE41" i="16"/>
  <c r="HD41" i="16"/>
  <c r="HC41" i="16"/>
  <c r="HB41" i="16"/>
  <c r="HA41" i="16"/>
  <c r="GZ41" i="16"/>
  <c r="GX41" i="16"/>
  <c r="GW41" i="16"/>
  <c r="GV41" i="16"/>
  <c r="GU41" i="16"/>
  <c r="GT41" i="16"/>
  <c r="GS41" i="16"/>
  <c r="GR41" i="16"/>
  <c r="GP41" i="16"/>
  <c r="GO41" i="16"/>
  <c r="GN41" i="16"/>
  <c r="GM41" i="16"/>
  <c r="GL41" i="16"/>
  <c r="GK41" i="16"/>
  <c r="GJ41" i="16"/>
  <c r="GH41" i="16"/>
  <c r="GG41" i="16"/>
  <c r="GF41" i="16"/>
  <c r="GE41" i="16"/>
  <c r="GD41" i="16"/>
  <c r="GC41" i="16"/>
  <c r="GB41" i="16"/>
  <c r="FZ41" i="16"/>
  <c r="FY41" i="16"/>
  <c r="FX41" i="16"/>
  <c r="FW41" i="16"/>
  <c r="FV41" i="16"/>
  <c r="FU41" i="16"/>
  <c r="FT41" i="16"/>
  <c r="FR41" i="16"/>
  <c r="FQ41" i="16"/>
  <c r="FP41" i="16"/>
  <c r="FO41" i="16"/>
  <c r="FN41" i="16"/>
  <c r="FM41" i="16"/>
  <c r="FL41" i="16"/>
  <c r="FJ41" i="16"/>
  <c r="FI41" i="16"/>
  <c r="FH41" i="16"/>
  <c r="FG41" i="16"/>
  <c r="FF41" i="16"/>
  <c r="FE41" i="16"/>
  <c r="FD41" i="16"/>
  <c r="FB41" i="16"/>
  <c r="FA41" i="16"/>
  <c r="EZ41" i="16"/>
  <c r="EY41" i="16"/>
  <c r="EX41" i="16"/>
  <c r="EW41" i="16"/>
  <c r="EV41" i="16"/>
  <c r="ET41" i="16"/>
  <c r="ES41" i="16"/>
  <c r="ER41" i="16"/>
  <c r="EQ41" i="16"/>
  <c r="EP41" i="16"/>
  <c r="EO41" i="16"/>
  <c r="EN41" i="16"/>
  <c r="EL41" i="16"/>
  <c r="EK41" i="16"/>
  <c r="EJ41" i="16"/>
  <c r="EI41" i="16"/>
  <c r="EH41" i="16"/>
  <c r="EG41" i="16"/>
  <c r="EF41" i="16"/>
  <c r="ED41" i="16"/>
  <c r="EC41" i="16"/>
  <c r="EB41" i="16"/>
  <c r="EA41" i="16"/>
  <c r="DZ41" i="16"/>
  <c r="DY41" i="16"/>
  <c r="DX41" i="16"/>
  <c r="DV41" i="16"/>
  <c r="DU41" i="16"/>
  <c r="DT41" i="16"/>
  <c r="DS41" i="16"/>
  <c r="DR41" i="16"/>
  <c r="DQ41" i="16"/>
  <c r="DP41" i="16"/>
  <c r="DN41" i="16"/>
  <c r="DM41" i="16"/>
  <c r="DL41" i="16"/>
  <c r="DK41" i="16"/>
  <c r="DJ41" i="16"/>
  <c r="DI41" i="16"/>
  <c r="DH41" i="16"/>
  <c r="DF41" i="16"/>
  <c r="DE41" i="16"/>
  <c r="DD41" i="16"/>
  <c r="DC41" i="16"/>
  <c r="DB41" i="16"/>
  <c r="DA41" i="16"/>
  <c r="CZ41" i="16"/>
  <c r="CV41" i="16"/>
  <c r="CU41" i="16"/>
  <c r="CT41" i="16"/>
  <c r="CN41" i="16"/>
  <c r="CM41" i="16"/>
  <c r="CL41" i="16"/>
  <c r="CF41" i="16"/>
  <c r="CE41" i="16"/>
  <c r="CD41" i="16"/>
  <c r="BX41" i="16"/>
  <c r="BW41" i="16"/>
  <c r="BV41" i="16"/>
  <c r="BP41" i="16"/>
  <c r="BO41" i="16"/>
  <c r="BN41" i="16"/>
  <c r="BH41" i="16"/>
  <c r="BG41" i="16"/>
  <c r="BF41" i="16"/>
  <c r="AZ41" i="16"/>
  <c r="AY41" i="16"/>
  <c r="AX41" i="16"/>
  <c r="Q41" i="16"/>
  <c r="P41" i="16"/>
  <c r="ID40" i="16"/>
  <c r="HY40" i="16"/>
  <c r="HX40" i="16"/>
  <c r="HV40" i="16"/>
  <c r="HQ40" i="16"/>
  <c r="HP40" i="16"/>
  <c r="HN40" i="16"/>
  <c r="HI40" i="16"/>
  <c r="HH40" i="16"/>
  <c r="HF40" i="16"/>
  <c r="HE40" i="16"/>
  <c r="HD40" i="16"/>
  <c r="HC40" i="16"/>
  <c r="HB40" i="16"/>
  <c r="HA40" i="16"/>
  <c r="GZ40" i="16"/>
  <c r="GX40" i="16"/>
  <c r="GW40" i="16"/>
  <c r="GV40" i="16"/>
  <c r="GU40" i="16"/>
  <c r="GT40" i="16"/>
  <c r="GS40" i="16"/>
  <c r="GR40" i="16"/>
  <c r="GP40" i="16"/>
  <c r="GO40" i="16"/>
  <c r="GN40" i="16"/>
  <c r="GM40" i="16"/>
  <c r="GL40" i="16"/>
  <c r="GK40" i="16"/>
  <c r="GJ40" i="16"/>
  <c r="GH40" i="16"/>
  <c r="GG40" i="16"/>
  <c r="GF40" i="16"/>
  <c r="GE40" i="16"/>
  <c r="GD40" i="16"/>
  <c r="GC40" i="16"/>
  <c r="GB40" i="16"/>
  <c r="FZ40" i="16"/>
  <c r="FY40" i="16"/>
  <c r="FX40" i="16"/>
  <c r="FW40" i="16"/>
  <c r="FV40" i="16"/>
  <c r="FU40" i="16"/>
  <c r="FT40" i="16"/>
  <c r="FR40" i="16"/>
  <c r="FQ40" i="16"/>
  <c r="FP40" i="16"/>
  <c r="FO40" i="16"/>
  <c r="FN40" i="16"/>
  <c r="FM40" i="16"/>
  <c r="FL40" i="16"/>
  <c r="FJ40" i="16"/>
  <c r="FI40" i="16"/>
  <c r="FH40" i="16"/>
  <c r="FG40" i="16"/>
  <c r="FF40" i="16"/>
  <c r="FE40" i="16"/>
  <c r="FD40" i="16"/>
  <c r="FB40" i="16"/>
  <c r="FA40" i="16"/>
  <c r="EZ40" i="16"/>
  <c r="EY40" i="16"/>
  <c r="EX40" i="16"/>
  <c r="EW40" i="16"/>
  <c r="EV40" i="16"/>
  <c r="ET40" i="16"/>
  <c r="ES40" i="16"/>
  <c r="ER40" i="16"/>
  <c r="EQ40" i="16"/>
  <c r="EP40" i="16"/>
  <c r="EO40" i="16"/>
  <c r="EN40" i="16"/>
  <c r="EL40" i="16"/>
  <c r="EK40" i="16"/>
  <c r="EJ40" i="16"/>
  <c r="EI40" i="16"/>
  <c r="EH40" i="16"/>
  <c r="EG40" i="16"/>
  <c r="EF40" i="16"/>
  <c r="ED40" i="16"/>
  <c r="EC40" i="16"/>
  <c r="EB40" i="16"/>
  <c r="EA40" i="16"/>
  <c r="DZ40" i="16"/>
  <c r="DY40" i="16"/>
  <c r="DX40" i="16"/>
  <c r="DV40" i="16"/>
  <c r="DU40" i="16"/>
  <c r="DT40" i="16"/>
  <c r="DS40" i="16"/>
  <c r="DR40" i="16"/>
  <c r="DQ40" i="16"/>
  <c r="DP40" i="16"/>
  <c r="DN40" i="16"/>
  <c r="DM40" i="16"/>
  <c r="DL40" i="16"/>
  <c r="DK40" i="16"/>
  <c r="DJ40" i="16"/>
  <c r="DI40" i="16"/>
  <c r="DH40" i="16"/>
  <c r="DF40" i="16"/>
  <c r="DE40" i="16"/>
  <c r="DD40" i="16"/>
  <c r="DC40" i="16"/>
  <c r="DB40" i="16"/>
  <c r="DA40" i="16"/>
  <c r="CZ40" i="16"/>
  <c r="CT40" i="16"/>
  <c r="CS40" i="16"/>
  <c r="CR40" i="16"/>
  <c r="CL40" i="16"/>
  <c r="CK40" i="16"/>
  <c r="CJ40" i="16"/>
  <c r="CD40" i="16"/>
  <c r="CC40" i="16"/>
  <c r="CB40" i="16"/>
  <c r="BV40" i="16"/>
  <c r="BU40" i="16"/>
  <c r="BT40" i="16"/>
  <c r="BN40" i="16"/>
  <c r="BM40" i="16"/>
  <c r="BL40" i="16"/>
  <c r="BF40" i="16"/>
  <c r="BE40" i="16"/>
  <c r="BD40" i="16"/>
  <c r="AX40" i="16"/>
  <c r="AW40" i="16"/>
  <c r="AV40" i="16"/>
  <c r="Q40" i="16"/>
  <c r="P40" i="16"/>
  <c r="ID39" i="16"/>
  <c r="IC39" i="16"/>
  <c r="IB39" i="16"/>
  <c r="HV39" i="16"/>
  <c r="HU39" i="16"/>
  <c r="HT39" i="16"/>
  <c r="HN39" i="16"/>
  <c r="HM39" i="16"/>
  <c r="HL39" i="16"/>
  <c r="HF39" i="16"/>
  <c r="HE39" i="16"/>
  <c r="HD39" i="16"/>
  <c r="HC39" i="16"/>
  <c r="HB39" i="16"/>
  <c r="HA39" i="16"/>
  <c r="GZ39" i="16"/>
  <c r="GX39" i="16"/>
  <c r="GW39" i="16"/>
  <c r="GV39" i="16"/>
  <c r="GU39" i="16"/>
  <c r="GT39" i="16"/>
  <c r="GS39" i="16"/>
  <c r="GR39" i="16"/>
  <c r="GP39" i="16"/>
  <c r="GO39" i="16"/>
  <c r="GN39" i="16"/>
  <c r="GM39" i="16"/>
  <c r="GL39" i="16"/>
  <c r="GK39" i="16"/>
  <c r="GJ39" i="16"/>
  <c r="GH39" i="16"/>
  <c r="GG39" i="16"/>
  <c r="GF39" i="16"/>
  <c r="GE39" i="16"/>
  <c r="GD39" i="16"/>
  <c r="GC39" i="16"/>
  <c r="GB39" i="16"/>
  <c r="FZ39" i="16"/>
  <c r="FY39" i="16"/>
  <c r="FX39" i="16"/>
  <c r="FW39" i="16"/>
  <c r="FV39" i="16"/>
  <c r="FU39" i="16"/>
  <c r="FT39" i="16"/>
  <c r="FR39" i="16"/>
  <c r="FQ39" i="16"/>
  <c r="FP39" i="16"/>
  <c r="FO39" i="16"/>
  <c r="FN39" i="16"/>
  <c r="FM39" i="16"/>
  <c r="FL39" i="16"/>
  <c r="FJ39" i="16"/>
  <c r="FI39" i="16"/>
  <c r="FH39" i="16"/>
  <c r="FG39" i="16"/>
  <c r="FF39" i="16"/>
  <c r="FE39" i="16"/>
  <c r="FD39" i="16"/>
  <c r="FB39" i="16"/>
  <c r="FA39" i="16"/>
  <c r="EZ39" i="16"/>
  <c r="EY39" i="16"/>
  <c r="EX39" i="16"/>
  <c r="EW39" i="16"/>
  <c r="EV39" i="16"/>
  <c r="ET39" i="16"/>
  <c r="ES39" i="16"/>
  <c r="ER39" i="16"/>
  <c r="EQ39" i="16"/>
  <c r="EP39" i="16"/>
  <c r="EO39" i="16"/>
  <c r="EN39" i="16"/>
  <c r="EL39" i="16"/>
  <c r="EK39" i="16"/>
  <c r="EJ39" i="16"/>
  <c r="EI39" i="16"/>
  <c r="EH39" i="16"/>
  <c r="EG39" i="16"/>
  <c r="EF39" i="16"/>
  <c r="ED39" i="16"/>
  <c r="EC39" i="16"/>
  <c r="EB39" i="16"/>
  <c r="EA39" i="16"/>
  <c r="DZ39" i="16"/>
  <c r="DY39" i="16"/>
  <c r="DX39" i="16"/>
  <c r="DV39" i="16"/>
  <c r="DU39" i="16"/>
  <c r="DT39" i="16"/>
  <c r="DS39" i="16"/>
  <c r="DR39" i="16"/>
  <c r="DQ39" i="16"/>
  <c r="DP39" i="16"/>
  <c r="DN39" i="16"/>
  <c r="DM39" i="16"/>
  <c r="DL39" i="16"/>
  <c r="DK39" i="16"/>
  <c r="DJ39" i="16"/>
  <c r="DI39" i="16"/>
  <c r="DH39" i="16"/>
  <c r="DF39" i="16"/>
  <c r="DE39" i="16"/>
  <c r="DD39" i="16"/>
  <c r="DC39" i="16"/>
  <c r="DB39" i="16"/>
  <c r="DA39" i="16"/>
  <c r="CZ39" i="16"/>
  <c r="CX39" i="16"/>
  <c r="CW39" i="16"/>
  <c r="CR39" i="16"/>
  <c r="CP39" i="16"/>
  <c r="CO39" i="16"/>
  <c r="CJ39" i="16"/>
  <c r="CH39" i="16"/>
  <c r="CG39" i="16"/>
  <c r="CB39" i="16"/>
  <c r="BZ39" i="16"/>
  <c r="BY39" i="16"/>
  <c r="BT39" i="16"/>
  <c r="BR39" i="16"/>
  <c r="BQ39" i="16"/>
  <c r="BL39" i="16"/>
  <c r="BJ39" i="16"/>
  <c r="BI39" i="16"/>
  <c r="BD39" i="16"/>
  <c r="BB39" i="16"/>
  <c r="BA39" i="16"/>
  <c r="AV39" i="16"/>
  <c r="Q39" i="16"/>
  <c r="P39" i="16"/>
  <c r="IC38" i="16"/>
  <c r="IB38" i="16"/>
  <c r="IA38" i="16"/>
  <c r="HU38" i="16"/>
  <c r="HT38" i="16"/>
  <c r="HS38" i="16"/>
  <c r="HM38" i="16"/>
  <c r="HL38" i="16"/>
  <c r="HK38" i="16"/>
  <c r="HE38" i="16"/>
  <c r="HD38" i="16"/>
  <c r="HC38" i="16"/>
  <c r="GW38" i="16"/>
  <c r="GV38" i="16"/>
  <c r="GU38" i="16"/>
  <c r="GP38" i="16"/>
  <c r="GO38" i="16"/>
  <c r="GN38" i="16"/>
  <c r="GM38" i="16"/>
  <c r="GL38" i="16"/>
  <c r="GK38" i="16"/>
  <c r="GJ38" i="16"/>
  <c r="GH38" i="16"/>
  <c r="GG38" i="16"/>
  <c r="GF38" i="16"/>
  <c r="GE38" i="16"/>
  <c r="GD38" i="16"/>
  <c r="GC38" i="16"/>
  <c r="GB38" i="16"/>
  <c r="FZ38" i="16"/>
  <c r="FY38" i="16"/>
  <c r="FX38" i="16"/>
  <c r="FW38" i="16"/>
  <c r="FV38" i="16"/>
  <c r="FU38" i="16"/>
  <c r="FT38" i="16"/>
  <c r="FR38" i="16"/>
  <c r="FQ38" i="16"/>
  <c r="FP38" i="16"/>
  <c r="FO38" i="16"/>
  <c r="FN38" i="16"/>
  <c r="FM38" i="16"/>
  <c r="FL38" i="16"/>
  <c r="FJ38" i="16"/>
  <c r="FI38" i="16"/>
  <c r="FH38" i="16"/>
  <c r="FG38" i="16"/>
  <c r="FF38" i="16"/>
  <c r="FE38" i="16"/>
  <c r="FD38" i="16"/>
  <c r="FB38" i="16"/>
  <c r="FA38" i="16"/>
  <c r="EZ38" i="16"/>
  <c r="EY38" i="16"/>
  <c r="EX38" i="16"/>
  <c r="EW38" i="16"/>
  <c r="EV38" i="16"/>
  <c r="ET38" i="16"/>
  <c r="ES38" i="16"/>
  <c r="ER38" i="16"/>
  <c r="EQ38" i="16"/>
  <c r="EP38" i="16"/>
  <c r="EO38" i="16"/>
  <c r="EN38" i="16"/>
  <c r="EL38" i="16"/>
  <c r="EK38" i="16"/>
  <c r="EJ38" i="16"/>
  <c r="EI38" i="16"/>
  <c r="EH38" i="16"/>
  <c r="EG38" i="16"/>
  <c r="EF38" i="16"/>
  <c r="ED38" i="16"/>
  <c r="EC38" i="16"/>
  <c r="EB38" i="16"/>
  <c r="EA38" i="16"/>
  <c r="DZ38" i="16"/>
  <c r="DY38" i="16"/>
  <c r="DX38" i="16"/>
  <c r="DV38" i="16"/>
  <c r="DU38" i="16"/>
  <c r="DT38" i="16"/>
  <c r="DS38" i="16"/>
  <c r="DR38" i="16"/>
  <c r="DQ38" i="16"/>
  <c r="DP38" i="16"/>
  <c r="DN38" i="16"/>
  <c r="DM38" i="16"/>
  <c r="DL38" i="16"/>
  <c r="DK38" i="16"/>
  <c r="DJ38" i="16"/>
  <c r="DI38" i="16"/>
  <c r="DH38" i="16"/>
  <c r="DF38" i="16"/>
  <c r="DE38" i="16"/>
  <c r="DD38" i="16"/>
  <c r="DC38" i="16"/>
  <c r="DB38" i="16"/>
  <c r="DA38" i="16"/>
  <c r="CZ38" i="16"/>
  <c r="CX38" i="16"/>
  <c r="CW38" i="16"/>
  <c r="CV38" i="16"/>
  <c r="CU38" i="16"/>
  <c r="CT38" i="16"/>
  <c r="CS38" i="16"/>
  <c r="CR38" i="16"/>
  <c r="CP38" i="16"/>
  <c r="CO38" i="16"/>
  <c r="CN38" i="16"/>
  <c r="CM38" i="16"/>
  <c r="CL38" i="16"/>
  <c r="CK38" i="16"/>
  <c r="CJ38" i="16"/>
  <c r="CH38" i="16"/>
  <c r="CG38" i="16"/>
  <c r="CF38" i="16"/>
  <c r="BZ38" i="16"/>
  <c r="BY38" i="16"/>
  <c r="BX38" i="16"/>
  <c r="BR38" i="16"/>
  <c r="BQ38" i="16"/>
  <c r="BP38" i="16"/>
  <c r="BJ38" i="16"/>
  <c r="BI38" i="16"/>
  <c r="BH38" i="16"/>
  <c r="BB38" i="16"/>
  <c r="BA38" i="16"/>
  <c r="AZ38" i="16"/>
  <c r="Q38" i="16"/>
  <c r="P38" i="16"/>
  <c r="IB37" i="16"/>
  <c r="IA37" i="16"/>
  <c r="HZ37" i="16"/>
  <c r="HT37" i="16"/>
  <c r="HS37" i="16"/>
  <c r="HR37" i="16"/>
  <c r="HL37" i="16"/>
  <c r="HK37" i="16"/>
  <c r="HJ37" i="16"/>
  <c r="HD37" i="16"/>
  <c r="HC37" i="16"/>
  <c r="HB37" i="16"/>
  <c r="GV37" i="16"/>
  <c r="GU37" i="16"/>
  <c r="GT37" i="16"/>
  <c r="GP37" i="16"/>
  <c r="GO37" i="16"/>
  <c r="GN37" i="16"/>
  <c r="GM37" i="16"/>
  <c r="GL37" i="16"/>
  <c r="GK37" i="16"/>
  <c r="GJ37" i="16"/>
  <c r="GH37" i="16"/>
  <c r="GG37" i="16"/>
  <c r="GF37" i="16"/>
  <c r="GE37" i="16"/>
  <c r="GD37" i="16"/>
  <c r="GC37" i="16"/>
  <c r="GB37" i="16"/>
  <c r="FZ37" i="16"/>
  <c r="FY37" i="16"/>
  <c r="FX37" i="16"/>
  <c r="FW37" i="16"/>
  <c r="FV37" i="16"/>
  <c r="FU37" i="16"/>
  <c r="FT37" i="16"/>
  <c r="FR37" i="16"/>
  <c r="FQ37" i="16"/>
  <c r="FP37" i="16"/>
  <c r="FO37" i="16"/>
  <c r="FN37" i="16"/>
  <c r="FM37" i="16"/>
  <c r="FL37" i="16"/>
  <c r="FJ37" i="16"/>
  <c r="FI37" i="16"/>
  <c r="FH37" i="16"/>
  <c r="FG37" i="16"/>
  <c r="FF37" i="16"/>
  <c r="FE37" i="16"/>
  <c r="FD37" i="16"/>
  <c r="FB37" i="16"/>
  <c r="FA37" i="16"/>
  <c r="EZ37" i="16"/>
  <c r="EY37" i="16"/>
  <c r="EX37" i="16"/>
  <c r="EW37" i="16"/>
  <c r="EV37" i="16"/>
  <c r="ET37" i="16"/>
  <c r="ES37" i="16"/>
  <c r="ER37" i="16"/>
  <c r="EQ37" i="16"/>
  <c r="EP37" i="16"/>
  <c r="EO37" i="16"/>
  <c r="EN37" i="16"/>
  <c r="EL37" i="16"/>
  <c r="EK37" i="16"/>
  <c r="EJ37" i="16"/>
  <c r="EI37" i="16"/>
  <c r="EH37" i="16"/>
  <c r="EG37" i="16"/>
  <c r="EF37" i="16"/>
  <c r="ED37" i="16"/>
  <c r="EC37" i="16"/>
  <c r="EB37" i="16"/>
  <c r="EA37" i="16"/>
  <c r="DZ37" i="16"/>
  <c r="DY37" i="16"/>
  <c r="DX37" i="16"/>
  <c r="DV37" i="16"/>
  <c r="DU37" i="16"/>
  <c r="DT37" i="16"/>
  <c r="DS37" i="16"/>
  <c r="DR37" i="16"/>
  <c r="DQ37" i="16"/>
  <c r="DP37" i="16"/>
  <c r="DN37" i="16"/>
  <c r="DM37" i="16"/>
  <c r="DL37" i="16"/>
  <c r="DK37" i="16"/>
  <c r="DJ37" i="16"/>
  <c r="DI37" i="16"/>
  <c r="DH37" i="16"/>
  <c r="DF37" i="16"/>
  <c r="DE37" i="16"/>
  <c r="DD37" i="16"/>
  <c r="DC37" i="16"/>
  <c r="DB37" i="16"/>
  <c r="DA37" i="16"/>
  <c r="CZ37" i="16"/>
  <c r="CX37" i="16"/>
  <c r="CW37" i="16"/>
  <c r="CV37" i="16"/>
  <c r="CU37" i="16"/>
  <c r="CT37" i="16"/>
  <c r="CS37" i="16"/>
  <c r="CR37" i="16"/>
  <c r="CP37" i="16"/>
  <c r="CO37" i="16"/>
  <c r="CN37" i="16"/>
  <c r="CM37" i="16"/>
  <c r="CL37" i="16"/>
  <c r="CK37" i="16"/>
  <c r="CJ37" i="16"/>
  <c r="CG37" i="16"/>
  <c r="CF37" i="16"/>
  <c r="CE37" i="16"/>
  <c r="BY37" i="16"/>
  <c r="BX37" i="16"/>
  <c r="BW37" i="16"/>
  <c r="BQ37" i="16"/>
  <c r="BP37" i="16"/>
  <c r="BO37" i="16"/>
  <c r="BI37" i="16"/>
  <c r="BH37" i="16"/>
  <c r="BG37" i="16"/>
  <c r="BA37" i="16"/>
  <c r="AZ37" i="16"/>
  <c r="AY37" i="16"/>
  <c r="Q37" i="16"/>
  <c r="P37" i="16"/>
  <c r="IA36" i="16"/>
  <c r="HZ36" i="16"/>
  <c r="HY36" i="16"/>
  <c r="HS36" i="16"/>
  <c r="HR36" i="16"/>
  <c r="HQ36" i="16"/>
  <c r="HK36" i="16"/>
  <c r="HJ36" i="16"/>
  <c r="HI36" i="16"/>
  <c r="HC36" i="16"/>
  <c r="HB36" i="16"/>
  <c r="HA36" i="16"/>
  <c r="GU36" i="16"/>
  <c r="GT36" i="16"/>
  <c r="GS36" i="16"/>
  <c r="GP36" i="16"/>
  <c r="GO36" i="16"/>
  <c r="GN36" i="16"/>
  <c r="GM36" i="16"/>
  <c r="GL36" i="16"/>
  <c r="GK36" i="16"/>
  <c r="GJ36" i="16"/>
  <c r="GH36" i="16"/>
  <c r="GG36" i="16"/>
  <c r="GF36" i="16"/>
  <c r="GE36" i="16"/>
  <c r="GD36" i="16"/>
  <c r="GC36" i="16"/>
  <c r="GB36" i="16"/>
  <c r="FZ36" i="16"/>
  <c r="FY36" i="16"/>
  <c r="FX36" i="16"/>
  <c r="FW36" i="16"/>
  <c r="FV36" i="16"/>
  <c r="FU36" i="16"/>
  <c r="FT36" i="16"/>
  <c r="FR36" i="16"/>
  <c r="FQ36" i="16"/>
  <c r="FP36" i="16"/>
  <c r="FO36" i="16"/>
  <c r="FN36" i="16"/>
  <c r="FM36" i="16"/>
  <c r="FL36" i="16"/>
  <c r="FJ36" i="16"/>
  <c r="FI36" i="16"/>
  <c r="FH36" i="16"/>
  <c r="FG36" i="16"/>
  <c r="FF36" i="16"/>
  <c r="FE36" i="16"/>
  <c r="FD36" i="16"/>
  <c r="FB36" i="16"/>
  <c r="FA36" i="16"/>
  <c r="EZ36" i="16"/>
  <c r="EY36" i="16"/>
  <c r="EX36" i="16"/>
  <c r="EW36" i="16"/>
  <c r="EV36" i="16"/>
  <c r="ET36" i="16"/>
  <c r="ES36" i="16"/>
  <c r="ER36" i="16"/>
  <c r="EQ36" i="16"/>
  <c r="EP36" i="16"/>
  <c r="EO36" i="16"/>
  <c r="EN36" i="16"/>
  <c r="EL36" i="16"/>
  <c r="EK36" i="16"/>
  <c r="EJ36" i="16"/>
  <c r="EI36" i="16"/>
  <c r="EH36" i="16"/>
  <c r="EG36" i="16"/>
  <c r="EF36" i="16"/>
  <c r="ED36" i="16"/>
  <c r="EC36" i="16"/>
  <c r="EB36" i="16"/>
  <c r="EA36" i="16"/>
  <c r="DZ36" i="16"/>
  <c r="DY36" i="16"/>
  <c r="DX36" i="16"/>
  <c r="DV36" i="16"/>
  <c r="DU36" i="16"/>
  <c r="DT36" i="16"/>
  <c r="DS36" i="16"/>
  <c r="DR36" i="16"/>
  <c r="DQ36" i="16"/>
  <c r="DP36" i="16"/>
  <c r="DN36" i="16"/>
  <c r="DM36" i="16"/>
  <c r="DL36" i="16"/>
  <c r="DK36" i="16"/>
  <c r="DJ36" i="16"/>
  <c r="DI36" i="16"/>
  <c r="DH36" i="16"/>
  <c r="DF36" i="16"/>
  <c r="DE36" i="16"/>
  <c r="DD36" i="16"/>
  <c r="DC36" i="16"/>
  <c r="DB36" i="16"/>
  <c r="DA36" i="16"/>
  <c r="CZ36" i="16"/>
  <c r="CX36" i="16"/>
  <c r="CW36" i="16"/>
  <c r="CV36" i="16"/>
  <c r="CU36" i="16"/>
  <c r="CT36" i="16"/>
  <c r="CS36" i="16"/>
  <c r="CR36" i="16"/>
  <c r="CP36" i="16"/>
  <c r="CO36" i="16"/>
  <c r="CN36" i="16"/>
  <c r="CM36" i="16"/>
  <c r="CL36" i="16"/>
  <c r="CK36" i="16"/>
  <c r="CJ36" i="16"/>
  <c r="CF36" i="16"/>
  <c r="CE36" i="16"/>
  <c r="CD36" i="16"/>
  <c r="BX36" i="16"/>
  <c r="BW36" i="16"/>
  <c r="BV36" i="16"/>
  <c r="BP36" i="16"/>
  <c r="BO36" i="16"/>
  <c r="BN36" i="16"/>
  <c r="BH36" i="16"/>
  <c r="BG36" i="16"/>
  <c r="BF36" i="16"/>
  <c r="AZ36" i="16"/>
  <c r="AY36" i="16"/>
  <c r="AX36" i="16"/>
  <c r="Q36" i="16"/>
  <c r="P36" i="16"/>
  <c r="ID35" i="16"/>
  <c r="IC35" i="16"/>
  <c r="IB35" i="16"/>
  <c r="HV35" i="16"/>
  <c r="HU35" i="16"/>
  <c r="HT35" i="16"/>
  <c r="HN35" i="16"/>
  <c r="HM35" i="16"/>
  <c r="HL35" i="16"/>
  <c r="HF35" i="16"/>
  <c r="HE35" i="16"/>
  <c r="HD35" i="16"/>
  <c r="GX35" i="16"/>
  <c r="GW35" i="16"/>
  <c r="GV35" i="16"/>
  <c r="GP35" i="16"/>
  <c r="GO35" i="16"/>
  <c r="GN35" i="16"/>
  <c r="GM35" i="16"/>
  <c r="GL35" i="16"/>
  <c r="GK35" i="16"/>
  <c r="GJ35" i="16"/>
  <c r="GH35" i="16"/>
  <c r="GG35" i="16"/>
  <c r="GF35" i="16"/>
  <c r="GE35" i="16"/>
  <c r="GD35" i="16"/>
  <c r="GC35" i="16"/>
  <c r="GB35" i="16"/>
  <c r="FZ35" i="16"/>
  <c r="FY35" i="16"/>
  <c r="FX35" i="16"/>
  <c r="FW35" i="16"/>
  <c r="FV35" i="16"/>
  <c r="FU35" i="16"/>
  <c r="FT35" i="16"/>
  <c r="FR35" i="16"/>
  <c r="FQ35" i="16"/>
  <c r="FP35" i="16"/>
  <c r="FO35" i="16"/>
  <c r="FN35" i="16"/>
  <c r="FM35" i="16"/>
  <c r="FL35" i="16"/>
  <c r="FJ35" i="16"/>
  <c r="FI35" i="16"/>
  <c r="FH35" i="16"/>
  <c r="FG35" i="16"/>
  <c r="FF35" i="16"/>
  <c r="FE35" i="16"/>
  <c r="FD35" i="16"/>
  <c r="FB35" i="16"/>
  <c r="FA35" i="16"/>
  <c r="EZ35" i="16"/>
  <c r="EY35" i="16"/>
  <c r="EX35" i="16"/>
  <c r="EW35" i="16"/>
  <c r="EV35" i="16"/>
  <c r="ET35" i="16"/>
  <c r="ES35" i="16"/>
  <c r="ER35" i="16"/>
  <c r="EQ35" i="16"/>
  <c r="EP35" i="16"/>
  <c r="EO35" i="16"/>
  <c r="EN35" i="16"/>
  <c r="EL35" i="16"/>
  <c r="EK35" i="16"/>
  <c r="EJ35" i="16"/>
  <c r="EI35" i="16"/>
  <c r="EH35" i="16"/>
  <c r="EG35" i="16"/>
  <c r="EF35" i="16"/>
  <c r="ED35" i="16"/>
  <c r="EC35" i="16"/>
  <c r="EB35" i="16"/>
  <c r="EA35" i="16"/>
  <c r="DZ35" i="16"/>
  <c r="DY35" i="16"/>
  <c r="DX35" i="16"/>
  <c r="DV35" i="16"/>
  <c r="DU35" i="16"/>
  <c r="DT35" i="16"/>
  <c r="DS35" i="16"/>
  <c r="DR35" i="16"/>
  <c r="DQ35" i="16"/>
  <c r="DP35" i="16"/>
  <c r="DN35" i="16"/>
  <c r="DM35" i="16"/>
  <c r="DL35" i="16"/>
  <c r="DK35" i="16"/>
  <c r="DJ35" i="16"/>
  <c r="DI35" i="16"/>
  <c r="DH35" i="16"/>
  <c r="DF35" i="16"/>
  <c r="DE35" i="16"/>
  <c r="DD35" i="16"/>
  <c r="DC35" i="16"/>
  <c r="DB35" i="16"/>
  <c r="DA35" i="16"/>
  <c r="CZ35" i="16"/>
  <c r="CX35" i="16"/>
  <c r="CW35" i="16"/>
  <c r="CV35" i="16"/>
  <c r="CU35" i="16"/>
  <c r="CT35" i="16"/>
  <c r="CS35" i="16"/>
  <c r="CR35" i="16"/>
  <c r="CP35" i="16"/>
  <c r="CO35" i="16"/>
  <c r="CN35" i="16"/>
  <c r="CM35" i="16"/>
  <c r="CL35" i="16"/>
  <c r="CK35" i="16"/>
  <c r="CJ35" i="16"/>
  <c r="CH35" i="16"/>
  <c r="CG35" i="16"/>
  <c r="CB35" i="16"/>
  <c r="BZ35" i="16"/>
  <c r="BY35" i="16"/>
  <c r="BT35" i="16"/>
  <c r="BR35" i="16"/>
  <c r="BQ35" i="16"/>
  <c r="BL35" i="16"/>
  <c r="BJ35" i="16"/>
  <c r="BI35" i="16"/>
  <c r="BD35" i="16"/>
  <c r="BB35" i="16"/>
  <c r="BA35" i="16"/>
  <c r="AV35" i="16"/>
  <c r="Q35" i="16"/>
  <c r="P35" i="16"/>
  <c r="ID34" i="16"/>
  <c r="IC34" i="16"/>
  <c r="HX34" i="16"/>
  <c r="HV34" i="16"/>
  <c r="HU34" i="16"/>
  <c r="HP34" i="16"/>
  <c r="HN34" i="16"/>
  <c r="HM34" i="16"/>
  <c r="HH34" i="16"/>
  <c r="HF34" i="16"/>
  <c r="HE34" i="16"/>
  <c r="GZ34" i="16"/>
  <c r="GX34" i="16"/>
  <c r="GW34" i="16"/>
  <c r="GR34" i="16"/>
  <c r="GP34" i="16"/>
  <c r="GO34" i="16"/>
  <c r="GN34" i="16"/>
  <c r="GM34" i="16"/>
  <c r="GL34" i="16"/>
  <c r="GK34" i="16"/>
  <c r="GJ34" i="16"/>
  <c r="GH34" i="16"/>
  <c r="GG34" i="16"/>
  <c r="GF34" i="16"/>
  <c r="GE34" i="16"/>
  <c r="GD34" i="16"/>
  <c r="GC34" i="16"/>
  <c r="GB34" i="16"/>
  <c r="FZ34" i="16"/>
  <c r="FY34" i="16"/>
  <c r="FX34" i="16"/>
  <c r="FW34" i="16"/>
  <c r="FV34" i="16"/>
  <c r="FU34" i="16"/>
  <c r="FT34" i="16"/>
  <c r="FR34" i="16"/>
  <c r="FQ34" i="16"/>
  <c r="FP34" i="16"/>
  <c r="FO34" i="16"/>
  <c r="FN34" i="16"/>
  <c r="FM34" i="16"/>
  <c r="FL34" i="16"/>
  <c r="FJ34" i="16"/>
  <c r="FI34" i="16"/>
  <c r="FH34" i="16"/>
  <c r="FG34" i="16"/>
  <c r="FF34" i="16"/>
  <c r="FE34" i="16"/>
  <c r="FD34" i="16"/>
  <c r="FB34" i="16"/>
  <c r="FA34" i="16"/>
  <c r="EZ34" i="16"/>
  <c r="EY34" i="16"/>
  <c r="EX34" i="16"/>
  <c r="EW34" i="16"/>
  <c r="EV34" i="16"/>
  <c r="ET34" i="16"/>
  <c r="ES34" i="16"/>
  <c r="ER34" i="16"/>
  <c r="EQ34" i="16"/>
  <c r="EP34" i="16"/>
  <c r="EO34" i="16"/>
  <c r="EN34" i="16"/>
  <c r="EL34" i="16"/>
  <c r="EK34" i="16"/>
  <c r="EJ34" i="16"/>
  <c r="EI34" i="16"/>
  <c r="EH34" i="16"/>
  <c r="EG34" i="16"/>
  <c r="EF34" i="16"/>
  <c r="ED34" i="16"/>
  <c r="EC34" i="16"/>
  <c r="EB34" i="16"/>
  <c r="EA34" i="16"/>
  <c r="DZ34" i="16"/>
  <c r="DY34" i="16"/>
  <c r="DX34" i="16"/>
  <c r="DV34" i="16"/>
  <c r="DU34" i="16"/>
  <c r="DT34" i="16"/>
  <c r="DS34" i="16"/>
  <c r="DR34" i="16"/>
  <c r="DQ34" i="16"/>
  <c r="DP34" i="16"/>
  <c r="DN34" i="16"/>
  <c r="DM34" i="16"/>
  <c r="DL34" i="16"/>
  <c r="DK34" i="16"/>
  <c r="DJ34" i="16"/>
  <c r="DI34" i="16"/>
  <c r="DH34" i="16"/>
  <c r="DF34" i="16"/>
  <c r="DE34" i="16"/>
  <c r="DD34" i="16"/>
  <c r="DC34" i="16"/>
  <c r="DB34" i="16"/>
  <c r="DA34" i="16"/>
  <c r="CZ34" i="16"/>
  <c r="CX34" i="16"/>
  <c r="CW34" i="16"/>
  <c r="CV34" i="16"/>
  <c r="CU34" i="16"/>
  <c r="CT34" i="16"/>
  <c r="CS34" i="16"/>
  <c r="CR34" i="16"/>
  <c r="CP34" i="16"/>
  <c r="CO34" i="16"/>
  <c r="CN34" i="16"/>
  <c r="CM34" i="16"/>
  <c r="CL34" i="16"/>
  <c r="CK34" i="16"/>
  <c r="CJ34" i="16"/>
  <c r="CH34" i="16"/>
  <c r="CC34" i="16"/>
  <c r="CB34" i="16"/>
  <c r="BZ34" i="16"/>
  <c r="BU34" i="16"/>
  <c r="BT34" i="16"/>
  <c r="BR34" i="16"/>
  <c r="BM34" i="16"/>
  <c r="BL34" i="16"/>
  <c r="BJ34" i="16"/>
  <c r="BE34" i="16"/>
  <c r="BD34" i="16"/>
  <c r="BB34" i="16"/>
  <c r="AW34" i="16"/>
  <c r="AV34" i="16"/>
  <c r="Q34" i="16"/>
  <c r="P34" i="16"/>
  <c r="ID33" i="16"/>
  <c r="IC33" i="16"/>
  <c r="HX33" i="16"/>
  <c r="HV33" i="16"/>
  <c r="HU33" i="16"/>
  <c r="HP33" i="16"/>
  <c r="HN33" i="16"/>
  <c r="HM33" i="16"/>
  <c r="HH33" i="16"/>
  <c r="HF33" i="16"/>
  <c r="HE33" i="16"/>
  <c r="HD33" i="16"/>
  <c r="HC33" i="16"/>
  <c r="HB33" i="16"/>
  <c r="HA33" i="16"/>
  <c r="GZ33" i="16"/>
  <c r="GX33" i="16"/>
  <c r="GW33" i="16"/>
  <c r="GV33" i="16"/>
  <c r="GU33" i="16"/>
  <c r="GT33" i="16"/>
  <c r="GS33" i="16"/>
  <c r="GR33" i="16"/>
  <c r="GP33" i="16"/>
  <c r="GO33" i="16"/>
  <c r="GN33" i="16"/>
  <c r="GM33" i="16"/>
  <c r="GL33" i="16"/>
  <c r="GK33" i="16"/>
  <c r="GJ33" i="16"/>
  <c r="GH33" i="16"/>
  <c r="GG33" i="16"/>
  <c r="GF33" i="16"/>
  <c r="GE33" i="16"/>
  <c r="GD33" i="16"/>
  <c r="GC33" i="16"/>
  <c r="GB33" i="16"/>
  <c r="FZ33" i="16"/>
  <c r="FY33" i="16"/>
  <c r="FX33" i="16"/>
  <c r="FW33" i="16"/>
  <c r="FV33" i="16"/>
  <c r="FU33" i="16"/>
  <c r="FT33" i="16"/>
  <c r="FR33" i="16"/>
  <c r="FQ33" i="16"/>
  <c r="FP33" i="16"/>
  <c r="FO33" i="16"/>
  <c r="FN33" i="16"/>
  <c r="FM33" i="16"/>
  <c r="FL33" i="16"/>
  <c r="FJ33" i="16"/>
  <c r="FI33" i="16"/>
  <c r="FH33" i="16"/>
  <c r="FG33" i="16"/>
  <c r="FF33" i="16"/>
  <c r="FE33" i="16"/>
  <c r="FD33" i="16"/>
  <c r="FB33" i="16"/>
  <c r="FA33" i="16"/>
  <c r="EZ33" i="16"/>
  <c r="EY33" i="16"/>
  <c r="EX33" i="16"/>
  <c r="EW33" i="16"/>
  <c r="EV33" i="16"/>
  <c r="ET33" i="16"/>
  <c r="ES33" i="16"/>
  <c r="ER33" i="16"/>
  <c r="EQ33" i="16"/>
  <c r="EP33" i="16"/>
  <c r="EO33" i="16"/>
  <c r="EN33" i="16"/>
  <c r="EL33" i="16"/>
  <c r="EK33" i="16"/>
  <c r="EJ33" i="16"/>
  <c r="EI33" i="16"/>
  <c r="EH33" i="16"/>
  <c r="EG33" i="16"/>
  <c r="EF33" i="16"/>
  <c r="ED33" i="16"/>
  <c r="EC33" i="16"/>
  <c r="EB33" i="16"/>
  <c r="EA33" i="16"/>
  <c r="DZ33" i="16"/>
  <c r="DY33" i="16"/>
  <c r="DX33" i="16"/>
  <c r="DV33" i="16"/>
  <c r="DU33" i="16"/>
  <c r="DT33" i="16"/>
  <c r="DS33" i="16"/>
  <c r="DR33" i="16"/>
  <c r="DQ33" i="16"/>
  <c r="DP33" i="16"/>
  <c r="DN33" i="16"/>
  <c r="DM33" i="16"/>
  <c r="DL33" i="16"/>
  <c r="DK33" i="16"/>
  <c r="DJ33" i="16"/>
  <c r="DI33" i="16"/>
  <c r="DH33" i="16"/>
  <c r="DF33" i="16"/>
  <c r="DE33" i="16"/>
  <c r="DD33" i="16"/>
  <c r="DC33" i="16"/>
  <c r="DB33" i="16"/>
  <c r="DA33" i="16"/>
  <c r="CZ33" i="16"/>
  <c r="CX33" i="16"/>
  <c r="CS33" i="16"/>
  <c r="CR33" i="16"/>
  <c r="CP33" i="16"/>
  <c r="CK33" i="16"/>
  <c r="CJ33" i="16"/>
  <c r="CH33" i="16"/>
  <c r="CC33" i="16"/>
  <c r="CB33" i="16"/>
  <c r="BZ33" i="16"/>
  <c r="BU33" i="16"/>
  <c r="BT33" i="16"/>
  <c r="BR33" i="16"/>
  <c r="BM33" i="16"/>
  <c r="BL33" i="16"/>
  <c r="BJ33" i="16"/>
  <c r="BE33" i="16"/>
  <c r="BD33" i="16"/>
  <c r="BB33" i="16"/>
  <c r="AW33" i="16"/>
  <c r="AV33" i="16"/>
  <c r="Q33" i="16"/>
  <c r="P33" i="16"/>
  <c r="IB32" i="16"/>
  <c r="IA32" i="16"/>
  <c r="HZ32" i="16"/>
  <c r="HT32" i="16"/>
  <c r="HS32" i="16"/>
  <c r="HR32" i="16"/>
  <c r="HL32" i="16"/>
  <c r="HK32" i="16"/>
  <c r="HJ32" i="16"/>
  <c r="HD32" i="16"/>
  <c r="HC32" i="16"/>
  <c r="HB32" i="16"/>
  <c r="GV32" i="16"/>
  <c r="GU32" i="16"/>
  <c r="GT32" i="16"/>
  <c r="GP32" i="16"/>
  <c r="GO32" i="16"/>
  <c r="GN32" i="16"/>
  <c r="GM32" i="16"/>
  <c r="GL32" i="16"/>
  <c r="GK32" i="16"/>
  <c r="GJ32" i="16"/>
  <c r="GH32" i="16"/>
  <c r="GG32" i="16"/>
  <c r="GF32" i="16"/>
  <c r="GE32" i="16"/>
  <c r="GD32" i="16"/>
  <c r="GC32" i="16"/>
  <c r="GB32" i="16"/>
  <c r="FZ32" i="16"/>
  <c r="FY32" i="16"/>
  <c r="FX32" i="16"/>
  <c r="FW32" i="16"/>
  <c r="FV32" i="16"/>
  <c r="FU32" i="16"/>
  <c r="FT32" i="16"/>
  <c r="FR32" i="16"/>
  <c r="FQ32" i="16"/>
  <c r="FP32" i="16"/>
  <c r="FO32" i="16"/>
  <c r="FN32" i="16"/>
  <c r="FM32" i="16"/>
  <c r="FL32" i="16"/>
  <c r="FJ32" i="16"/>
  <c r="FI32" i="16"/>
  <c r="FH32" i="16"/>
  <c r="FG32" i="16"/>
  <c r="FF32" i="16"/>
  <c r="FE32" i="16"/>
  <c r="FD32" i="16"/>
  <c r="FB32" i="16"/>
  <c r="FA32" i="16"/>
  <c r="EZ32" i="16"/>
  <c r="EY32" i="16"/>
  <c r="EX32" i="16"/>
  <c r="EW32" i="16"/>
  <c r="EV32" i="16"/>
  <c r="ET32" i="16"/>
  <c r="ES32" i="16"/>
  <c r="ER32" i="16"/>
  <c r="EQ32" i="16"/>
  <c r="EP32" i="16"/>
  <c r="EO32" i="16"/>
  <c r="EN32" i="16"/>
  <c r="EL32" i="16"/>
  <c r="EK32" i="16"/>
  <c r="EJ32" i="16"/>
  <c r="EI32" i="16"/>
  <c r="EH32" i="16"/>
  <c r="EG32" i="16"/>
  <c r="EF32" i="16"/>
  <c r="ED32" i="16"/>
  <c r="EC32" i="16"/>
  <c r="EB32" i="16"/>
  <c r="EA32" i="16"/>
  <c r="DZ32" i="16"/>
  <c r="DY32" i="16"/>
  <c r="DX32" i="16"/>
  <c r="DV32" i="16"/>
  <c r="DU32" i="16"/>
  <c r="DT32" i="16"/>
  <c r="DS32" i="16"/>
  <c r="DR32" i="16"/>
  <c r="DQ32" i="16"/>
  <c r="DP32" i="16"/>
  <c r="DN32" i="16"/>
  <c r="DM32" i="16"/>
  <c r="DL32" i="16"/>
  <c r="DK32" i="16"/>
  <c r="DJ32" i="16"/>
  <c r="DI32" i="16"/>
  <c r="DH32" i="16"/>
  <c r="DF32" i="16"/>
  <c r="DE32" i="16"/>
  <c r="DD32" i="16"/>
  <c r="DC32" i="16"/>
  <c r="DB32" i="16"/>
  <c r="DA32" i="16"/>
  <c r="CZ32" i="16"/>
  <c r="CX32" i="16"/>
  <c r="CW32" i="16"/>
  <c r="CV32" i="16"/>
  <c r="CU32" i="16"/>
  <c r="CT32" i="16"/>
  <c r="CS32" i="16"/>
  <c r="CR32" i="16"/>
  <c r="CP32" i="16"/>
  <c r="CO32" i="16"/>
  <c r="CN32" i="16"/>
  <c r="CM32" i="16"/>
  <c r="CL32" i="16"/>
  <c r="CK32" i="16"/>
  <c r="CJ32" i="16"/>
  <c r="CG32" i="16"/>
  <c r="CF32" i="16"/>
  <c r="CE32" i="16"/>
  <c r="BY32" i="16"/>
  <c r="BX32" i="16"/>
  <c r="BW32" i="16"/>
  <c r="BQ32" i="16"/>
  <c r="BP32" i="16"/>
  <c r="BO32" i="16"/>
  <c r="BI32" i="16"/>
  <c r="BH32" i="16"/>
  <c r="BG32" i="16"/>
  <c r="BA32" i="16"/>
  <c r="AZ32" i="16"/>
  <c r="AY32" i="16"/>
  <c r="Q32" i="16"/>
  <c r="P32" i="16"/>
  <c r="ID31" i="16"/>
  <c r="IC31" i="16"/>
  <c r="IB31" i="16"/>
  <c r="IA31" i="16"/>
  <c r="HZ31" i="16"/>
  <c r="HY31" i="16"/>
  <c r="HX31" i="16"/>
  <c r="HQ31" i="16"/>
  <c r="HP31" i="16"/>
  <c r="HI31" i="16"/>
  <c r="HH31" i="16"/>
  <c r="HA31" i="16"/>
  <c r="GZ31" i="16"/>
  <c r="GS31" i="16"/>
  <c r="GR31" i="16"/>
  <c r="GK31" i="16"/>
  <c r="GJ31" i="16"/>
  <c r="GC31" i="16"/>
  <c r="GB31" i="16"/>
  <c r="FU31" i="16"/>
  <c r="FT31" i="16"/>
  <c r="FM31" i="16"/>
  <c r="FL31" i="16"/>
  <c r="FJ31" i="16"/>
  <c r="FI31" i="16"/>
  <c r="FH31" i="16"/>
  <c r="FG31" i="16"/>
  <c r="FF31" i="16"/>
  <c r="FE31" i="16"/>
  <c r="FD31" i="16"/>
  <c r="FB31" i="16"/>
  <c r="FA31" i="16"/>
  <c r="EZ31" i="16"/>
  <c r="EY31" i="16"/>
  <c r="EX31" i="16"/>
  <c r="EW31" i="16"/>
  <c r="EV31" i="16"/>
  <c r="ET31" i="16"/>
  <c r="ES31" i="16"/>
  <c r="ER31" i="16"/>
  <c r="EQ31" i="16"/>
  <c r="EP31" i="16"/>
  <c r="EO31" i="16"/>
  <c r="EN31" i="16"/>
  <c r="EL31" i="16"/>
  <c r="EK31" i="16"/>
  <c r="EJ31" i="16"/>
  <c r="EI31" i="16"/>
  <c r="EH31" i="16"/>
  <c r="EG31" i="16"/>
  <c r="EF31" i="16"/>
  <c r="ED31" i="16"/>
  <c r="EC31" i="16"/>
  <c r="EB31" i="16"/>
  <c r="EA31" i="16"/>
  <c r="DZ31" i="16"/>
  <c r="DY31" i="16"/>
  <c r="DX31" i="16"/>
  <c r="DV31" i="16"/>
  <c r="DU31" i="16"/>
  <c r="DT31" i="16"/>
  <c r="DS31" i="16"/>
  <c r="DR31" i="16"/>
  <c r="DQ31" i="16"/>
  <c r="DP31" i="16"/>
  <c r="DN31" i="16"/>
  <c r="DM31" i="16"/>
  <c r="DL31" i="16"/>
  <c r="DK31" i="16"/>
  <c r="DJ31" i="16"/>
  <c r="DI31" i="16"/>
  <c r="DH31" i="16"/>
  <c r="DF31" i="16"/>
  <c r="DE31" i="16"/>
  <c r="DD31" i="16"/>
  <c r="DC31" i="16"/>
  <c r="DB31" i="16"/>
  <c r="DA31" i="16"/>
  <c r="CZ31" i="16"/>
  <c r="CX31" i="16"/>
  <c r="CW31" i="16"/>
  <c r="CV31" i="16"/>
  <c r="CU31" i="16"/>
  <c r="CT31" i="16"/>
  <c r="CS31" i="16"/>
  <c r="CR31" i="16"/>
  <c r="CP31" i="16"/>
  <c r="CO31" i="16"/>
  <c r="CN31" i="16"/>
  <c r="CM31" i="16"/>
  <c r="CL31" i="16"/>
  <c r="CK31" i="16"/>
  <c r="CJ31" i="16"/>
  <c r="CH31" i="16"/>
  <c r="CG31" i="16"/>
  <c r="CF31" i="16"/>
  <c r="CE31" i="16"/>
  <c r="CD31" i="16"/>
  <c r="CC31" i="16"/>
  <c r="CB31" i="16"/>
  <c r="BZ31" i="16"/>
  <c r="BY31" i="16"/>
  <c r="BX31" i="16"/>
  <c r="BW31" i="16"/>
  <c r="BV31" i="16"/>
  <c r="BU31" i="16"/>
  <c r="BT31" i="16"/>
  <c r="BR31" i="16"/>
  <c r="BQ31" i="16"/>
  <c r="BP31" i="16"/>
  <c r="BO31" i="16"/>
  <c r="BN31" i="16"/>
  <c r="BM31" i="16"/>
  <c r="BL31" i="16"/>
  <c r="BJ31" i="16"/>
  <c r="BI31" i="16"/>
  <c r="BH31" i="16"/>
  <c r="BG31" i="16"/>
  <c r="BF31" i="16"/>
  <c r="BE31" i="16"/>
  <c r="BD31" i="16"/>
  <c r="BB31" i="16"/>
  <c r="BA31" i="16"/>
  <c r="AZ31" i="16"/>
  <c r="AY31" i="16"/>
  <c r="AX31" i="16"/>
  <c r="AW31" i="16"/>
  <c r="AV31" i="16"/>
  <c r="Q31" i="16"/>
  <c r="P31" i="16"/>
  <c r="ID30" i="16"/>
  <c r="IC30" i="16"/>
  <c r="IB30" i="16"/>
  <c r="IA30" i="16"/>
  <c r="HZ30" i="16"/>
  <c r="HY30" i="16"/>
  <c r="HX30" i="16"/>
  <c r="HS30" i="16"/>
  <c r="HR30" i="16"/>
  <c r="HK30" i="16"/>
  <c r="HJ30" i="16"/>
  <c r="HC30" i="16"/>
  <c r="HB30" i="16"/>
  <c r="GU30" i="16"/>
  <c r="GT30" i="16"/>
  <c r="GM30" i="16"/>
  <c r="GL30" i="16"/>
  <c r="GE30" i="16"/>
  <c r="GD30" i="16"/>
  <c r="FW30" i="16"/>
  <c r="FV30" i="16"/>
  <c r="FO30" i="16"/>
  <c r="FN30" i="16"/>
  <c r="FJ30" i="16"/>
  <c r="FI30" i="16"/>
  <c r="FH30" i="16"/>
  <c r="FG30" i="16"/>
  <c r="FF30" i="16"/>
  <c r="FE30" i="16"/>
  <c r="FD30" i="16"/>
  <c r="FB30" i="16"/>
  <c r="FA30" i="16"/>
  <c r="EZ30" i="16"/>
  <c r="EY30" i="16"/>
  <c r="EX30" i="16"/>
  <c r="EW30" i="16"/>
  <c r="EV30" i="16"/>
  <c r="ET30" i="16"/>
  <c r="ES30" i="16"/>
  <c r="ER30" i="16"/>
  <c r="EQ30" i="16"/>
  <c r="EP30" i="16"/>
  <c r="EO30" i="16"/>
  <c r="EN30" i="16"/>
  <c r="EL30" i="16"/>
  <c r="EK30" i="16"/>
  <c r="EJ30" i="16"/>
  <c r="EI30" i="16"/>
  <c r="EH30" i="16"/>
  <c r="EG30" i="16"/>
  <c r="EF30" i="16"/>
  <c r="ED30" i="16"/>
  <c r="EC30" i="16"/>
  <c r="EB30" i="16"/>
  <c r="EA30" i="16"/>
  <c r="DZ30" i="16"/>
  <c r="DY30" i="16"/>
  <c r="DX30" i="16"/>
  <c r="DV30" i="16"/>
  <c r="DU30" i="16"/>
  <c r="DT30" i="16"/>
  <c r="DS30" i="16"/>
  <c r="DR30" i="16"/>
  <c r="DQ30" i="16"/>
  <c r="DP30" i="16"/>
  <c r="DN30" i="16"/>
  <c r="DM30" i="16"/>
  <c r="DL30" i="16"/>
  <c r="DK30" i="16"/>
  <c r="DJ30" i="16"/>
  <c r="DI30" i="16"/>
  <c r="DH30" i="16"/>
  <c r="DF30" i="16"/>
  <c r="DE30" i="16"/>
  <c r="DD30" i="16"/>
  <c r="DC30" i="16"/>
  <c r="DB30" i="16"/>
  <c r="DA30" i="16"/>
  <c r="CZ30" i="16"/>
  <c r="CX30" i="16"/>
  <c r="CW30" i="16"/>
  <c r="CV30" i="16"/>
  <c r="CU30" i="16"/>
  <c r="CT30" i="16"/>
  <c r="CS30" i="16"/>
  <c r="CR30" i="16"/>
  <c r="CP30" i="16"/>
  <c r="CO30" i="16"/>
  <c r="CN30" i="16"/>
  <c r="CM30" i="16"/>
  <c r="CL30" i="16"/>
  <c r="CK30" i="16"/>
  <c r="CJ30" i="16"/>
  <c r="CH30" i="16"/>
  <c r="CG30" i="16"/>
  <c r="CF30" i="16"/>
  <c r="CE30" i="16"/>
  <c r="CD30" i="16"/>
  <c r="CC30" i="16"/>
  <c r="CB30" i="16"/>
  <c r="BZ30" i="16"/>
  <c r="BY30" i="16"/>
  <c r="BX30" i="16"/>
  <c r="BW30" i="16"/>
  <c r="BV30" i="16"/>
  <c r="BU30" i="16"/>
  <c r="BT30" i="16"/>
  <c r="BR30" i="16"/>
  <c r="BQ30" i="16"/>
  <c r="BP30" i="16"/>
  <c r="BO30" i="16"/>
  <c r="BN30" i="16"/>
  <c r="BM30" i="16"/>
  <c r="BL30" i="16"/>
  <c r="BJ30" i="16"/>
  <c r="BI30" i="16"/>
  <c r="BH30" i="16"/>
  <c r="BG30" i="16"/>
  <c r="BF30" i="16"/>
  <c r="BE30" i="16"/>
  <c r="BD30" i="16"/>
  <c r="BB30" i="16"/>
  <c r="BA30" i="16"/>
  <c r="AZ30" i="16"/>
  <c r="AY30" i="16"/>
  <c r="AX30" i="16"/>
  <c r="AW30" i="16"/>
  <c r="AV30" i="16"/>
  <c r="Q30" i="16"/>
  <c r="P30" i="16"/>
  <c r="ID29" i="16"/>
  <c r="HY29" i="16"/>
  <c r="HX29" i="16"/>
  <c r="HV29" i="16"/>
  <c r="HQ29" i="16"/>
  <c r="HP29" i="16"/>
  <c r="HN29" i="16"/>
  <c r="HI29" i="16"/>
  <c r="HH29" i="16"/>
  <c r="HF29" i="16"/>
  <c r="HA29" i="16"/>
  <c r="GZ29" i="16"/>
  <c r="GX29" i="16"/>
  <c r="GS29" i="16"/>
  <c r="GR29" i="16"/>
  <c r="GP29" i="16"/>
  <c r="GK29" i="16"/>
  <c r="GJ29" i="16"/>
  <c r="GH29" i="16"/>
  <c r="GC29" i="16"/>
  <c r="GB29" i="16"/>
  <c r="FZ29" i="16"/>
  <c r="FU29" i="16"/>
  <c r="FT29" i="16"/>
  <c r="FR29" i="16"/>
  <c r="FM29" i="16"/>
  <c r="FL29" i="16"/>
  <c r="FJ29" i="16"/>
  <c r="FI29" i="16"/>
  <c r="FH29" i="16"/>
  <c r="FG29" i="16"/>
  <c r="FF29" i="16"/>
  <c r="FE29" i="16"/>
  <c r="FD29" i="16"/>
  <c r="FB29" i="16"/>
  <c r="FA29" i="16"/>
  <c r="EZ29" i="16"/>
  <c r="EY29" i="16"/>
  <c r="EX29" i="16"/>
  <c r="EW29" i="16"/>
  <c r="EV29" i="16"/>
  <c r="ET29" i="16"/>
  <c r="ES29" i="16"/>
  <c r="ER29" i="16"/>
  <c r="EQ29" i="16"/>
  <c r="EP29" i="16"/>
  <c r="EO29" i="16"/>
  <c r="EN29" i="16"/>
  <c r="EL29" i="16"/>
  <c r="EK29" i="16"/>
  <c r="EJ29" i="16"/>
  <c r="EI29" i="16"/>
  <c r="EH29" i="16"/>
  <c r="EG29" i="16"/>
  <c r="EF29" i="16"/>
  <c r="ED29" i="16"/>
  <c r="EC29" i="16"/>
  <c r="EB29" i="16"/>
  <c r="EA29" i="16"/>
  <c r="DZ29" i="16"/>
  <c r="DY29" i="16"/>
  <c r="DX29" i="16"/>
  <c r="DV29" i="16"/>
  <c r="DU29" i="16"/>
  <c r="DT29" i="16"/>
  <c r="DS29" i="16"/>
  <c r="DR29" i="16"/>
  <c r="DQ29" i="16"/>
  <c r="DP29" i="16"/>
  <c r="DN29" i="16"/>
  <c r="DM29" i="16"/>
  <c r="DL29" i="16"/>
  <c r="DK29" i="16"/>
  <c r="DJ29" i="16"/>
  <c r="DI29" i="16"/>
  <c r="DH29" i="16"/>
  <c r="DF29" i="16"/>
  <c r="DE29" i="16"/>
  <c r="DD29" i="16"/>
  <c r="DC29" i="16"/>
  <c r="DB29" i="16"/>
  <c r="DA29" i="16"/>
  <c r="CZ29" i="16"/>
  <c r="CX29" i="16"/>
  <c r="CW29" i="16"/>
  <c r="CV29" i="16"/>
  <c r="CU29" i="16"/>
  <c r="CT29" i="16"/>
  <c r="CS29" i="16"/>
  <c r="CR29" i="16"/>
  <c r="CP29" i="16"/>
  <c r="CO29" i="16"/>
  <c r="CN29" i="16"/>
  <c r="CM29" i="16"/>
  <c r="CL29" i="16"/>
  <c r="CK29" i="16"/>
  <c r="CJ29" i="16"/>
  <c r="CH29" i="16"/>
  <c r="CG29" i="16"/>
  <c r="CF29" i="16"/>
  <c r="CE29" i="16"/>
  <c r="CD29" i="16"/>
  <c r="CC29" i="16"/>
  <c r="CB29" i="16"/>
  <c r="BZ29" i="16"/>
  <c r="BY29" i="16"/>
  <c r="BX29" i="16"/>
  <c r="BW29" i="16"/>
  <c r="BV29" i="16"/>
  <c r="BU29" i="16"/>
  <c r="BT29" i="16"/>
  <c r="BR29" i="16"/>
  <c r="BQ29" i="16"/>
  <c r="BP29" i="16"/>
  <c r="BO29" i="16"/>
  <c r="BN29" i="16"/>
  <c r="BM29" i="16"/>
  <c r="BL29" i="16"/>
  <c r="BJ29" i="16"/>
  <c r="BI29" i="16"/>
  <c r="BH29" i="16"/>
  <c r="BG29" i="16"/>
  <c r="BF29" i="16"/>
  <c r="BE29" i="16"/>
  <c r="BD29" i="16"/>
  <c r="AX29" i="16"/>
  <c r="AW29" i="16"/>
  <c r="AV29" i="16"/>
  <c r="Q29" i="16"/>
  <c r="P29" i="16"/>
  <c r="IC28" i="16"/>
  <c r="IB28" i="16"/>
  <c r="IA28" i="16"/>
  <c r="HU28" i="16"/>
  <c r="HT28" i="16"/>
  <c r="HS28" i="16"/>
  <c r="HM28" i="16"/>
  <c r="HL28" i="16"/>
  <c r="HK28" i="16"/>
  <c r="HE28" i="16"/>
  <c r="HD28" i="16"/>
  <c r="HC28" i="16"/>
  <c r="GW28" i="16"/>
  <c r="GV28" i="16"/>
  <c r="GU28" i="16"/>
  <c r="GO28" i="16"/>
  <c r="GN28" i="16"/>
  <c r="GM28" i="16"/>
  <c r="GG28" i="16"/>
  <c r="GF28" i="16"/>
  <c r="GE28" i="16"/>
  <c r="FY28" i="16"/>
  <c r="FX28" i="16"/>
  <c r="FW28" i="16"/>
  <c r="FQ28" i="16"/>
  <c r="FP28" i="16"/>
  <c r="FO28" i="16"/>
  <c r="FJ28" i="16"/>
  <c r="FI28" i="16"/>
  <c r="FH28" i="16"/>
  <c r="FG28" i="16"/>
  <c r="FF28" i="16"/>
  <c r="FE28" i="16"/>
  <c r="FD28" i="16"/>
  <c r="FB28" i="16"/>
  <c r="FA28" i="16"/>
  <c r="EZ28" i="16"/>
  <c r="EY28" i="16"/>
  <c r="EX28" i="16"/>
  <c r="EW28" i="16"/>
  <c r="EV28" i="16"/>
  <c r="ET28" i="16"/>
  <c r="ES28" i="16"/>
  <c r="ER28" i="16"/>
  <c r="EQ28" i="16"/>
  <c r="EP28" i="16"/>
  <c r="EO28" i="16"/>
  <c r="EN28" i="16"/>
  <c r="EL28" i="16"/>
  <c r="EK28" i="16"/>
  <c r="EJ28" i="16"/>
  <c r="EI28" i="16"/>
  <c r="EH28" i="16"/>
  <c r="EG28" i="16"/>
  <c r="EF28" i="16"/>
  <c r="ED28" i="16"/>
  <c r="EC28" i="16"/>
  <c r="EB28" i="16"/>
  <c r="EA28" i="16"/>
  <c r="DZ28" i="16"/>
  <c r="DY28" i="16"/>
  <c r="DX28" i="16"/>
  <c r="DV28" i="16"/>
  <c r="DU28" i="16"/>
  <c r="DT28" i="16"/>
  <c r="DS28" i="16"/>
  <c r="DR28" i="16"/>
  <c r="DQ28" i="16"/>
  <c r="DP28" i="16"/>
  <c r="DN28" i="16"/>
  <c r="DM28" i="16"/>
  <c r="DL28" i="16"/>
  <c r="DK28" i="16"/>
  <c r="DJ28" i="16"/>
  <c r="DI28" i="16"/>
  <c r="DH28" i="16"/>
  <c r="DF28" i="16"/>
  <c r="DE28" i="16"/>
  <c r="DD28" i="16"/>
  <c r="DC28" i="16"/>
  <c r="DB28" i="16"/>
  <c r="DA28" i="16"/>
  <c r="CZ28" i="16"/>
  <c r="CX28" i="16"/>
  <c r="CW28" i="16"/>
  <c r="CV28" i="16"/>
  <c r="CU28" i="16"/>
  <c r="CT28" i="16"/>
  <c r="CS28" i="16"/>
  <c r="CR28" i="16"/>
  <c r="CP28" i="16"/>
  <c r="CO28" i="16"/>
  <c r="CN28" i="16"/>
  <c r="CM28" i="16"/>
  <c r="CL28" i="16"/>
  <c r="CK28" i="16"/>
  <c r="CJ28" i="16"/>
  <c r="CH28" i="16"/>
  <c r="CG28" i="16"/>
  <c r="CF28" i="16"/>
  <c r="CE28" i="16"/>
  <c r="CD28" i="16"/>
  <c r="CC28" i="16"/>
  <c r="CB28" i="16"/>
  <c r="BZ28" i="16"/>
  <c r="BY28" i="16"/>
  <c r="BX28" i="16"/>
  <c r="BW28" i="16"/>
  <c r="BV28" i="16"/>
  <c r="BU28" i="16"/>
  <c r="BT28" i="16"/>
  <c r="BR28" i="16"/>
  <c r="BQ28" i="16"/>
  <c r="BP28" i="16"/>
  <c r="BO28" i="16"/>
  <c r="BN28" i="16"/>
  <c r="BM28" i="16"/>
  <c r="BL28" i="16"/>
  <c r="BJ28" i="16"/>
  <c r="BI28" i="16"/>
  <c r="BH28" i="16"/>
  <c r="BG28" i="16"/>
  <c r="BF28" i="16"/>
  <c r="BE28" i="16"/>
  <c r="BD28" i="16"/>
  <c r="BB28" i="16"/>
  <c r="BA28" i="16"/>
  <c r="AZ28" i="16"/>
  <c r="Q28" i="16"/>
  <c r="P28" i="16"/>
  <c r="IB27" i="16"/>
  <c r="IA27" i="16"/>
  <c r="HZ27" i="16"/>
  <c r="HT27" i="16"/>
  <c r="HS27" i="16"/>
  <c r="HR27" i="16"/>
  <c r="HL27" i="16"/>
  <c r="HK27" i="16"/>
  <c r="HJ27" i="16"/>
  <c r="HD27" i="16"/>
  <c r="HC27" i="16"/>
  <c r="HB27" i="16"/>
  <c r="GV27" i="16"/>
  <c r="GU27" i="16"/>
  <c r="GT27" i="16"/>
  <c r="GN27" i="16"/>
  <c r="GM27" i="16"/>
  <c r="GL27" i="16"/>
  <c r="GF27" i="16"/>
  <c r="GE27" i="16"/>
  <c r="GD27" i="16"/>
  <c r="FX27" i="16"/>
  <c r="FW27" i="16"/>
  <c r="FV27" i="16"/>
  <c r="FP27" i="16"/>
  <c r="FO27" i="16"/>
  <c r="FN27" i="16"/>
  <c r="FJ27" i="16"/>
  <c r="FI27" i="16"/>
  <c r="FH27" i="16"/>
  <c r="FG27" i="16"/>
  <c r="FF27" i="16"/>
  <c r="FE27" i="16"/>
  <c r="FD27" i="16"/>
  <c r="FB27" i="16"/>
  <c r="FA27" i="16"/>
  <c r="EZ27" i="16"/>
  <c r="EY27" i="16"/>
  <c r="EX27" i="16"/>
  <c r="EW27" i="16"/>
  <c r="EV27" i="16"/>
  <c r="ET27" i="16"/>
  <c r="ES27" i="16"/>
  <c r="ER27" i="16"/>
  <c r="EQ27" i="16"/>
  <c r="EP27" i="16"/>
  <c r="EO27" i="16"/>
  <c r="EN27" i="16"/>
  <c r="EL27" i="16"/>
  <c r="EK27" i="16"/>
  <c r="EJ27" i="16"/>
  <c r="EI27" i="16"/>
  <c r="EH27" i="16"/>
  <c r="EG27" i="16"/>
  <c r="EF27" i="16"/>
  <c r="ED27" i="16"/>
  <c r="EC27" i="16"/>
  <c r="EB27" i="16"/>
  <c r="EA27" i="16"/>
  <c r="DZ27" i="16"/>
  <c r="DY27" i="16"/>
  <c r="DX27" i="16"/>
  <c r="DV27" i="16"/>
  <c r="DU27" i="16"/>
  <c r="DT27" i="16"/>
  <c r="DS27" i="16"/>
  <c r="DR27" i="16"/>
  <c r="DQ27" i="16"/>
  <c r="DP27" i="16"/>
  <c r="DN27" i="16"/>
  <c r="DM27" i="16"/>
  <c r="DL27" i="16"/>
  <c r="DK27" i="16"/>
  <c r="DJ27" i="16"/>
  <c r="DI27" i="16"/>
  <c r="DH27" i="16"/>
  <c r="DF27" i="16"/>
  <c r="DE27" i="16"/>
  <c r="DD27" i="16"/>
  <c r="DC27" i="16"/>
  <c r="DB27" i="16"/>
  <c r="DA27" i="16"/>
  <c r="CZ27" i="16"/>
  <c r="CX27" i="16"/>
  <c r="CW27" i="16"/>
  <c r="CV27" i="16"/>
  <c r="CU27" i="16"/>
  <c r="CT27" i="16"/>
  <c r="CS27" i="16"/>
  <c r="CR27" i="16"/>
  <c r="CP27" i="16"/>
  <c r="CO27" i="16"/>
  <c r="CN27" i="16"/>
  <c r="CM27" i="16"/>
  <c r="CL27" i="16"/>
  <c r="CK27" i="16"/>
  <c r="CJ27" i="16"/>
  <c r="CH27" i="16"/>
  <c r="CG27" i="16"/>
  <c r="CF27" i="16"/>
  <c r="CE27" i="16"/>
  <c r="CD27" i="16"/>
  <c r="CC27" i="16"/>
  <c r="CB27" i="16"/>
  <c r="BZ27" i="16"/>
  <c r="BY27" i="16"/>
  <c r="BX27" i="16"/>
  <c r="BW27" i="16"/>
  <c r="BV27" i="16"/>
  <c r="BU27" i="16"/>
  <c r="BT27" i="16"/>
  <c r="BR27" i="16"/>
  <c r="BQ27" i="16"/>
  <c r="BP27" i="16"/>
  <c r="BO27" i="16"/>
  <c r="BN27" i="16"/>
  <c r="BM27" i="16"/>
  <c r="BL27" i="16"/>
  <c r="BJ27" i="16"/>
  <c r="BI27" i="16"/>
  <c r="BH27" i="16"/>
  <c r="BG27" i="16"/>
  <c r="BF27" i="16"/>
  <c r="BE27" i="16"/>
  <c r="BD27" i="16"/>
  <c r="BA27" i="16"/>
  <c r="AZ27" i="16"/>
  <c r="AY27" i="16"/>
  <c r="Q27" i="16"/>
  <c r="P27" i="16"/>
  <c r="ID26" i="16"/>
  <c r="IC26" i="16"/>
  <c r="IB26" i="16"/>
  <c r="IA26" i="16"/>
  <c r="HZ26" i="16"/>
  <c r="HY26" i="16"/>
  <c r="HX26" i="16"/>
  <c r="HV26" i="16"/>
  <c r="HU26" i="16"/>
  <c r="HT26" i="16"/>
  <c r="HS26" i="16"/>
  <c r="HR26" i="16"/>
  <c r="HQ26" i="16"/>
  <c r="HP26" i="16"/>
  <c r="HN26" i="16"/>
  <c r="HM26" i="16"/>
  <c r="HL26" i="16"/>
  <c r="HK26" i="16"/>
  <c r="HJ26" i="16"/>
  <c r="HI26" i="16"/>
  <c r="HH26" i="16"/>
  <c r="HC26" i="16"/>
  <c r="HB26" i="16"/>
  <c r="HA26" i="16"/>
  <c r="GU26" i="16"/>
  <c r="GT26" i="16"/>
  <c r="GS26" i="16"/>
  <c r="GM26" i="16"/>
  <c r="GL26" i="16"/>
  <c r="GK26" i="16"/>
  <c r="GE26" i="16"/>
  <c r="GD26" i="16"/>
  <c r="GC26" i="16"/>
  <c r="FW26" i="16"/>
  <c r="FV26" i="16"/>
  <c r="FU26" i="16"/>
  <c r="FO26" i="16"/>
  <c r="FN26" i="16"/>
  <c r="FM26" i="16"/>
  <c r="FG26" i="16"/>
  <c r="FF26" i="16"/>
  <c r="FE26" i="16"/>
  <c r="EY26" i="16"/>
  <c r="EX26" i="16"/>
  <c r="EW26" i="16"/>
  <c r="EQ26" i="16"/>
  <c r="EP26" i="16"/>
  <c r="EO26" i="16"/>
  <c r="EI26" i="16"/>
  <c r="EH26" i="16"/>
  <c r="EG26" i="16"/>
  <c r="ED26" i="16"/>
  <c r="EC26" i="16"/>
  <c r="EB26" i="16"/>
  <c r="EA26" i="16"/>
  <c r="DZ26" i="16"/>
  <c r="DY26" i="16"/>
  <c r="DX26" i="16"/>
  <c r="DV26" i="16"/>
  <c r="DU26" i="16"/>
  <c r="DT26" i="16"/>
  <c r="DS26" i="16"/>
  <c r="DR26" i="16"/>
  <c r="DQ26" i="16"/>
  <c r="DP26" i="16"/>
  <c r="DN26" i="16"/>
  <c r="DM26" i="16"/>
  <c r="DL26" i="16"/>
  <c r="DK26" i="16"/>
  <c r="DJ26" i="16"/>
  <c r="DI26" i="16"/>
  <c r="DH26" i="16"/>
  <c r="DF26" i="16"/>
  <c r="DE26" i="16"/>
  <c r="DD26" i="16"/>
  <c r="DC26" i="16"/>
  <c r="DB26" i="16"/>
  <c r="DA26" i="16"/>
  <c r="CZ26" i="16"/>
  <c r="CX26" i="16"/>
  <c r="CW26" i="16"/>
  <c r="CV26" i="16"/>
  <c r="CU26" i="16"/>
  <c r="CT26" i="16"/>
  <c r="CS26" i="16"/>
  <c r="CR26" i="16"/>
  <c r="CP26" i="16"/>
  <c r="CO26" i="16"/>
  <c r="CN26" i="16"/>
  <c r="CM26" i="16"/>
  <c r="CL26" i="16"/>
  <c r="CK26" i="16"/>
  <c r="CJ26" i="16"/>
  <c r="CH26" i="16"/>
  <c r="CG26" i="16"/>
  <c r="CF26" i="16"/>
  <c r="CE26" i="16"/>
  <c r="CD26" i="16"/>
  <c r="CC26" i="16"/>
  <c r="CB26" i="16"/>
  <c r="BZ26" i="16"/>
  <c r="BY26" i="16"/>
  <c r="BX26" i="16"/>
  <c r="BW26" i="16"/>
  <c r="BV26" i="16"/>
  <c r="BU26" i="16"/>
  <c r="BT26" i="16"/>
  <c r="BR26" i="16"/>
  <c r="BQ26" i="16"/>
  <c r="BP26" i="16"/>
  <c r="BO26" i="16"/>
  <c r="BN26" i="16"/>
  <c r="BM26" i="16"/>
  <c r="BL26" i="16"/>
  <c r="BJ26" i="16"/>
  <c r="BI26" i="16"/>
  <c r="BH26" i="16"/>
  <c r="BG26" i="16"/>
  <c r="BF26" i="16"/>
  <c r="BE26" i="16"/>
  <c r="BD26" i="16"/>
  <c r="BB26" i="16"/>
  <c r="BA26" i="16"/>
  <c r="AZ26" i="16"/>
  <c r="AY26" i="16"/>
  <c r="AX26" i="16"/>
  <c r="AW26" i="16"/>
  <c r="AV26" i="16"/>
  <c r="Q26" i="16"/>
  <c r="P26" i="16"/>
  <c r="HZ25" i="16"/>
  <c r="HY25" i="16"/>
  <c r="HX25" i="16"/>
  <c r="HR25" i="16"/>
  <c r="HQ25" i="16"/>
  <c r="HP25" i="16"/>
  <c r="HJ25" i="16"/>
  <c r="HI25" i="16"/>
  <c r="HH25" i="16"/>
  <c r="HB25" i="16"/>
  <c r="HA25" i="16"/>
  <c r="GZ25" i="16"/>
  <c r="GT25" i="16"/>
  <c r="GS25" i="16"/>
  <c r="GR25" i="16"/>
  <c r="GL25" i="16"/>
  <c r="GK25" i="16"/>
  <c r="GJ25" i="16"/>
  <c r="GD25" i="16"/>
  <c r="GC25" i="16"/>
  <c r="GB25" i="16"/>
  <c r="FV25" i="16"/>
  <c r="FU25" i="16"/>
  <c r="FT25" i="16"/>
  <c r="FN25" i="16"/>
  <c r="FM25" i="16"/>
  <c r="FL25" i="16"/>
  <c r="FJ25" i="16"/>
  <c r="FI25" i="16"/>
  <c r="FH25" i="16"/>
  <c r="FG25" i="16"/>
  <c r="FF25" i="16"/>
  <c r="FE25" i="16"/>
  <c r="FD25" i="16"/>
  <c r="FB25" i="16"/>
  <c r="FA25" i="16"/>
  <c r="EZ25" i="16"/>
  <c r="EY25" i="16"/>
  <c r="EX25" i="16"/>
  <c r="EW25" i="16"/>
  <c r="EV25" i="16"/>
  <c r="ET25" i="16"/>
  <c r="ES25" i="16"/>
  <c r="ER25" i="16"/>
  <c r="EQ25" i="16"/>
  <c r="EP25" i="16"/>
  <c r="EO25" i="16"/>
  <c r="EN25" i="16"/>
  <c r="EL25" i="16"/>
  <c r="EK25" i="16"/>
  <c r="EJ25" i="16"/>
  <c r="EI25" i="16"/>
  <c r="EH25" i="16"/>
  <c r="EG25" i="16"/>
  <c r="EF25" i="16"/>
  <c r="ED25" i="16"/>
  <c r="EC25" i="16"/>
  <c r="EB25" i="16"/>
  <c r="EA25" i="16"/>
  <c r="DZ25" i="16"/>
  <c r="DY25" i="16"/>
  <c r="DX25" i="16"/>
  <c r="DV25" i="16"/>
  <c r="DU25" i="16"/>
  <c r="DT25" i="16"/>
  <c r="DS25" i="16"/>
  <c r="DR25" i="16"/>
  <c r="DQ25" i="16"/>
  <c r="DP25" i="16"/>
  <c r="DN25" i="16"/>
  <c r="DM25" i="16"/>
  <c r="DL25" i="16"/>
  <c r="DK25" i="16"/>
  <c r="DJ25" i="16"/>
  <c r="DI25" i="16"/>
  <c r="DH25" i="16"/>
  <c r="DF25" i="16"/>
  <c r="DE25" i="16"/>
  <c r="DD25" i="16"/>
  <c r="DC25" i="16"/>
  <c r="DB25" i="16"/>
  <c r="DA25" i="16"/>
  <c r="CZ25" i="16"/>
  <c r="CX25" i="16"/>
  <c r="CW25" i="16"/>
  <c r="CV25" i="16"/>
  <c r="CU25" i="16"/>
  <c r="CT25" i="16"/>
  <c r="CS25" i="16"/>
  <c r="CR25" i="16"/>
  <c r="CP25" i="16"/>
  <c r="CO25" i="16"/>
  <c r="CN25" i="16"/>
  <c r="CM25" i="16"/>
  <c r="CL25" i="16"/>
  <c r="CK25" i="16"/>
  <c r="CJ25" i="16"/>
  <c r="CH25" i="16"/>
  <c r="CG25" i="16"/>
  <c r="CF25" i="16"/>
  <c r="CE25" i="16"/>
  <c r="CD25" i="16"/>
  <c r="CC25" i="16"/>
  <c r="CB25" i="16"/>
  <c r="BZ25" i="16"/>
  <c r="BY25" i="16"/>
  <c r="BX25" i="16"/>
  <c r="BW25" i="16"/>
  <c r="BV25" i="16"/>
  <c r="BU25" i="16"/>
  <c r="BT25" i="16"/>
  <c r="BR25" i="16"/>
  <c r="BQ25" i="16"/>
  <c r="BP25" i="16"/>
  <c r="BO25" i="16"/>
  <c r="BN25" i="16"/>
  <c r="BM25" i="16"/>
  <c r="BL25" i="16"/>
  <c r="BJ25" i="16"/>
  <c r="BI25" i="16"/>
  <c r="BH25" i="16"/>
  <c r="BG25" i="16"/>
  <c r="BF25" i="16"/>
  <c r="BE25" i="16"/>
  <c r="BD25" i="16"/>
  <c r="AY25" i="16"/>
  <c r="AX25" i="16"/>
  <c r="AW25" i="16"/>
  <c r="Q25" i="16"/>
  <c r="P25" i="16"/>
  <c r="ID24" i="16"/>
  <c r="IC24" i="16"/>
  <c r="HX24" i="16"/>
  <c r="HV24" i="16"/>
  <c r="HU24" i="16"/>
  <c r="HP24" i="16"/>
  <c r="HN24" i="16"/>
  <c r="HM24" i="16"/>
  <c r="HH24" i="16"/>
  <c r="HF24" i="16"/>
  <c r="HE24" i="16"/>
  <c r="GZ24" i="16"/>
  <c r="GX24" i="16"/>
  <c r="GW24" i="16"/>
  <c r="GR24" i="16"/>
  <c r="GP24" i="16"/>
  <c r="GO24" i="16"/>
  <c r="GJ24" i="16"/>
  <c r="GH24" i="16"/>
  <c r="GG24" i="16"/>
  <c r="GB24" i="16"/>
  <c r="FZ24" i="16"/>
  <c r="FY24" i="16"/>
  <c r="FT24" i="16"/>
  <c r="FR24" i="16"/>
  <c r="FQ24" i="16"/>
  <c r="FL24" i="16"/>
  <c r="FJ24" i="16"/>
  <c r="FI24" i="16"/>
  <c r="FH24" i="16"/>
  <c r="FG24" i="16"/>
  <c r="FF24" i="16"/>
  <c r="FE24" i="16"/>
  <c r="FD24" i="16"/>
  <c r="FB24" i="16"/>
  <c r="FA24" i="16"/>
  <c r="EZ24" i="16"/>
  <c r="EY24" i="16"/>
  <c r="EX24" i="16"/>
  <c r="EW24" i="16"/>
  <c r="EV24" i="16"/>
  <c r="ET24" i="16"/>
  <c r="ES24" i="16"/>
  <c r="ER24" i="16"/>
  <c r="EQ24" i="16"/>
  <c r="EP24" i="16"/>
  <c r="EO24" i="16"/>
  <c r="EN24" i="16"/>
  <c r="EL24" i="16"/>
  <c r="EK24" i="16"/>
  <c r="EJ24" i="16"/>
  <c r="EI24" i="16"/>
  <c r="EH24" i="16"/>
  <c r="EG24" i="16"/>
  <c r="EF24" i="16"/>
  <c r="ED24" i="16"/>
  <c r="EC24" i="16"/>
  <c r="EB24" i="16"/>
  <c r="EA24" i="16"/>
  <c r="DZ24" i="16"/>
  <c r="DY24" i="16"/>
  <c r="DX24" i="16"/>
  <c r="DV24" i="16"/>
  <c r="DU24" i="16"/>
  <c r="DT24" i="16"/>
  <c r="DS24" i="16"/>
  <c r="DR24" i="16"/>
  <c r="DQ24" i="16"/>
  <c r="DP24" i="16"/>
  <c r="DN24" i="16"/>
  <c r="DM24" i="16"/>
  <c r="DL24" i="16"/>
  <c r="DK24" i="16"/>
  <c r="DJ24" i="16"/>
  <c r="DI24" i="16"/>
  <c r="DH24" i="16"/>
  <c r="DF24" i="16"/>
  <c r="DE24" i="16"/>
  <c r="DD24" i="16"/>
  <c r="DC24" i="16"/>
  <c r="DB24" i="16"/>
  <c r="DA24" i="16"/>
  <c r="CZ24" i="16"/>
  <c r="CX24" i="16"/>
  <c r="CW24" i="16"/>
  <c r="CV24" i="16"/>
  <c r="CU24" i="16"/>
  <c r="CT24" i="16"/>
  <c r="CS24" i="16"/>
  <c r="CR24" i="16"/>
  <c r="CP24" i="16"/>
  <c r="CO24" i="16"/>
  <c r="CN24" i="16"/>
  <c r="CM24" i="16"/>
  <c r="CL24" i="16"/>
  <c r="CK24" i="16"/>
  <c r="CJ24" i="16"/>
  <c r="CH24" i="16"/>
  <c r="CG24" i="16"/>
  <c r="CF24" i="16"/>
  <c r="CE24" i="16"/>
  <c r="CD24" i="16"/>
  <c r="CC24" i="16"/>
  <c r="CB24" i="16"/>
  <c r="BZ24" i="16"/>
  <c r="BY24" i="16"/>
  <c r="BX24" i="16"/>
  <c r="BW24" i="16"/>
  <c r="BV24" i="16"/>
  <c r="BU24" i="16"/>
  <c r="BT24" i="16"/>
  <c r="BR24" i="16"/>
  <c r="BQ24" i="16"/>
  <c r="BP24" i="16"/>
  <c r="BO24" i="16"/>
  <c r="BN24" i="16"/>
  <c r="BM24" i="16"/>
  <c r="BL24" i="16"/>
  <c r="BJ24" i="16"/>
  <c r="BI24" i="16"/>
  <c r="BH24" i="16"/>
  <c r="BG24" i="16"/>
  <c r="BF24" i="16"/>
  <c r="BE24" i="16"/>
  <c r="BD24" i="16"/>
  <c r="BB24" i="16"/>
  <c r="AW24" i="16"/>
  <c r="AV24" i="16"/>
  <c r="Q24" i="16"/>
  <c r="P24" i="16"/>
  <c r="ID23" i="16"/>
  <c r="IC23" i="16"/>
  <c r="IB23" i="16"/>
  <c r="IA23" i="16"/>
  <c r="HZ23" i="16"/>
  <c r="HY23" i="16"/>
  <c r="HX23" i="16"/>
  <c r="HV23" i="16"/>
  <c r="HU23" i="16"/>
  <c r="HT23" i="16"/>
  <c r="HS23" i="16"/>
  <c r="HR23" i="16"/>
  <c r="HQ23" i="16"/>
  <c r="HP23" i="16"/>
  <c r="HN23" i="16"/>
  <c r="HM23" i="16"/>
  <c r="HL23" i="16"/>
  <c r="HK23" i="16"/>
  <c r="HJ23" i="16"/>
  <c r="HI23" i="16"/>
  <c r="HH23" i="16"/>
  <c r="HF23" i="16"/>
  <c r="HE23" i="16"/>
  <c r="HD23" i="16"/>
  <c r="GX23" i="16"/>
  <c r="GW23" i="16"/>
  <c r="GV23" i="16"/>
  <c r="GP23" i="16"/>
  <c r="GO23" i="16"/>
  <c r="GN23" i="16"/>
  <c r="GH23" i="16"/>
  <c r="GG23" i="16"/>
  <c r="GF23" i="16"/>
  <c r="FZ23" i="16"/>
  <c r="FY23" i="16"/>
  <c r="FX23" i="16"/>
  <c r="FR23" i="16"/>
  <c r="FQ23" i="16"/>
  <c r="FP23" i="16"/>
  <c r="FJ23" i="16"/>
  <c r="FI23" i="16"/>
  <c r="FH23" i="16"/>
  <c r="FB23" i="16"/>
  <c r="FA23" i="16"/>
  <c r="EZ23" i="16"/>
  <c r="ET23" i="16"/>
  <c r="ES23" i="16"/>
  <c r="ER23" i="16"/>
  <c r="EL23" i="16"/>
  <c r="EK23" i="16"/>
  <c r="EJ23" i="16"/>
  <c r="ED23" i="16"/>
  <c r="EC23" i="16"/>
  <c r="EB23" i="16"/>
  <c r="EA23" i="16"/>
  <c r="DZ23" i="16"/>
  <c r="DY23" i="16"/>
  <c r="DX23" i="16"/>
  <c r="DV23" i="16"/>
  <c r="DU23" i="16"/>
  <c r="DT23" i="16"/>
  <c r="DS23" i="16"/>
  <c r="DR23" i="16"/>
  <c r="DQ23" i="16"/>
  <c r="DP23" i="16"/>
  <c r="DN23" i="16"/>
  <c r="DM23" i="16"/>
  <c r="DL23" i="16"/>
  <c r="DK23" i="16"/>
  <c r="DJ23" i="16"/>
  <c r="DI23" i="16"/>
  <c r="DH23" i="16"/>
  <c r="DF23" i="16"/>
  <c r="DE23" i="16"/>
  <c r="DD23" i="16"/>
  <c r="DC23" i="16"/>
  <c r="DB23" i="16"/>
  <c r="DA23" i="16"/>
  <c r="CZ23" i="16"/>
  <c r="CX23" i="16"/>
  <c r="CW23" i="16"/>
  <c r="CV23" i="16"/>
  <c r="CU23" i="16"/>
  <c r="CT23" i="16"/>
  <c r="CS23" i="16"/>
  <c r="CR23" i="16"/>
  <c r="CP23" i="16"/>
  <c r="CO23" i="16"/>
  <c r="CN23" i="16"/>
  <c r="CM23" i="16"/>
  <c r="CL23" i="16"/>
  <c r="CK23" i="16"/>
  <c r="CJ23" i="16"/>
  <c r="CH23" i="16"/>
  <c r="CG23" i="16"/>
  <c r="CF23" i="16"/>
  <c r="CE23" i="16"/>
  <c r="CD23" i="16"/>
  <c r="CC23" i="16"/>
  <c r="CB23" i="16"/>
  <c r="BZ23" i="16"/>
  <c r="BY23" i="16"/>
  <c r="BX23" i="16"/>
  <c r="BW23" i="16"/>
  <c r="BV23" i="16"/>
  <c r="BU23" i="16"/>
  <c r="BT23" i="16"/>
  <c r="BR23" i="16"/>
  <c r="BQ23" i="16"/>
  <c r="BP23" i="16"/>
  <c r="BO23" i="16"/>
  <c r="BN23" i="16"/>
  <c r="BM23" i="16"/>
  <c r="BL23" i="16"/>
  <c r="BJ23" i="16"/>
  <c r="BI23" i="16"/>
  <c r="BH23" i="16"/>
  <c r="BG23" i="16"/>
  <c r="BF23" i="16"/>
  <c r="BE23" i="16"/>
  <c r="BD23" i="16"/>
  <c r="BB23" i="16"/>
  <c r="BA23" i="16"/>
  <c r="AZ23" i="16"/>
  <c r="AY23" i="16"/>
  <c r="AX23" i="16"/>
  <c r="AW23" i="16"/>
  <c r="AV23" i="16"/>
  <c r="Q23" i="16"/>
  <c r="P23" i="16"/>
  <c r="ID22" i="16"/>
  <c r="IC22" i="16"/>
  <c r="IB22" i="16"/>
  <c r="IA22" i="16"/>
  <c r="HZ22" i="16"/>
  <c r="HY22" i="16"/>
  <c r="HX22" i="16"/>
  <c r="HV22" i="16"/>
  <c r="HU22" i="16"/>
  <c r="HT22" i="16"/>
  <c r="HS22" i="16"/>
  <c r="HR22" i="16"/>
  <c r="HQ22" i="16"/>
  <c r="HP22" i="16"/>
  <c r="HN22" i="16"/>
  <c r="HM22" i="16"/>
  <c r="HL22" i="16"/>
  <c r="HK22" i="16"/>
  <c r="HJ22" i="16"/>
  <c r="HI22" i="16"/>
  <c r="HH22" i="16"/>
  <c r="HF22" i="16"/>
  <c r="GZ22" i="16"/>
  <c r="GX22" i="16"/>
  <c r="GR22" i="16"/>
  <c r="GP22" i="16"/>
  <c r="GJ22" i="16"/>
  <c r="GH22" i="16"/>
  <c r="GB22" i="16"/>
  <c r="FZ22" i="16"/>
  <c r="FT22" i="16"/>
  <c r="FR22" i="16"/>
  <c r="FL22" i="16"/>
  <c r="FJ22" i="16"/>
  <c r="FD22" i="16"/>
  <c r="FB22" i="16"/>
  <c r="EV22" i="16"/>
  <c r="ET22" i="16"/>
  <c r="ES22" i="16"/>
  <c r="ER22" i="16"/>
  <c r="EQ22" i="16"/>
  <c r="EP22" i="16"/>
  <c r="EO22" i="16"/>
  <c r="EN22" i="16"/>
  <c r="EL22" i="16"/>
  <c r="EK22" i="16"/>
  <c r="EJ22" i="16"/>
  <c r="EI22" i="16"/>
  <c r="EH22" i="16"/>
  <c r="EG22" i="16"/>
  <c r="EF22" i="16"/>
  <c r="ED22" i="16"/>
  <c r="EC22" i="16"/>
  <c r="EB22" i="16"/>
  <c r="EA22" i="16"/>
  <c r="DZ22" i="16"/>
  <c r="DY22" i="16"/>
  <c r="DX22" i="16"/>
  <c r="DV22" i="16"/>
  <c r="DU22" i="16"/>
  <c r="DT22" i="16"/>
  <c r="DS22" i="16"/>
  <c r="DR22" i="16"/>
  <c r="DQ22" i="16"/>
  <c r="DP22" i="16"/>
  <c r="DN22" i="16"/>
  <c r="DM22" i="16"/>
  <c r="DL22" i="16"/>
  <c r="DK22" i="16"/>
  <c r="DJ22" i="16"/>
  <c r="DI22" i="16"/>
  <c r="DH22" i="16"/>
  <c r="DF22" i="16"/>
  <c r="DE22" i="16"/>
  <c r="DD22" i="16"/>
  <c r="DC22" i="16"/>
  <c r="DB22" i="16"/>
  <c r="DA22" i="16"/>
  <c r="CZ22" i="16"/>
  <c r="CX22" i="16"/>
  <c r="CW22" i="16"/>
  <c r="CV22" i="16"/>
  <c r="CU22" i="16"/>
  <c r="CT22" i="16"/>
  <c r="CS22" i="16"/>
  <c r="CR22" i="16"/>
  <c r="CP22" i="16"/>
  <c r="CO22" i="16"/>
  <c r="CN22" i="16"/>
  <c r="CM22" i="16"/>
  <c r="CL22" i="16"/>
  <c r="CK22" i="16"/>
  <c r="CJ22" i="16"/>
  <c r="CH22" i="16"/>
  <c r="CG22" i="16"/>
  <c r="CF22" i="16"/>
  <c r="CE22" i="16"/>
  <c r="CD22" i="16"/>
  <c r="CC22" i="16"/>
  <c r="CB22" i="16"/>
  <c r="BZ22" i="16"/>
  <c r="BY22" i="16"/>
  <c r="BX22" i="16"/>
  <c r="BW22" i="16"/>
  <c r="BV22" i="16"/>
  <c r="BU22" i="16"/>
  <c r="BT22" i="16"/>
  <c r="BR22" i="16"/>
  <c r="BQ22" i="16"/>
  <c r="BP22" i="16"/>
  <c r="BO22" i="16"/>
  <c r="BN22" i="16"/>
  <c r="BM22" i="16"/>
  <c r="BL22" i="16"/>
  <c r="BJ22" i="16"/>
  <c r="BI22" i="16"/>
  <c r="BH22" i="16"/>
  <c r="BG22" i="16"/>
  <c r="BF22" i="16"/>
  <c r="BE22" i="16"/>
  <c r="BD22" i="16"/>
  <c r="BB22" i="16"/>
  <c r="BA22" i="16"/>
  <c r="AZ22" i="16"/>
  <c r="AY22" i="16"/>
  <c r="AX22" i="16"/>
  <c r="AW22" i="16"/>
  <c r="AV22" i="16"/>
  <c r="Q22" i="16"/>
  <c r="P22" i="16"/>
  <c r="ID21" i="16"/>
  <c r="IC21" i="16"/>
  <c r="IB21" i="16"/>
  <c r="IA21" i="16"/>
  <c r="HZ21" i="16"/>
  <c r="HY21" i="16"/>
  <c r="HX21" i="16"/>
  <c r="HV21" i="16"/>
  <c r="HU21" i="16"/>
  <c r="HT21" i="16"/>
  <c r="HS21" i="16"/>
  <c r="HR21" i="16"/>
  <c r="HQ21" i="16"/>
  <c r="HP21" i="16"/>
  <c r="HN21" i="16"/>
  <c r="HM21" i="16"/>
  <c r="HL21" i="16"/>
  <c r="HK21" i="16"/>
  <c r="HJ21" i="16"/>
  <c r="HI21" i="16"/>
  <c r="HH21" i="16"/>
  <c r="HA21" i="16"/>
  <c r="GZ21" i="16"/>
  <c r="GS21" i="16"/>
  <c r="GR21" i="16"/>
  <c r="GK21" i="16"/>
  <c r="GJ21" i="16"/>
  <c r="GC21" i="16"/>
  <c r="GB21" i="16"/>
  <c r="FU21" i="16"/>
  <c r="FT21" i="16"/>
  <c r="FM21" i="16"/>
  <c r="FL21" i="16"/>
  <c r="FE21" i="16"/>
  <c r="FD21" i="16"/>
  <c r="EW21" i="16"/>
  <c r="EV21" i="16"/>
  <c r="ET21" i="16"/>
  <c r="ES21" i="16"/>
  <c r="ER21" i="16"/>
  <c r="EQ21" i="16"/>
  <c r="EP21" i="16"/>
  <c r="EO21" i="16"/>
  <c r="EN21" i="16"/>
  <c r="EL21" i="16"/>
  <c r="EK21" i="16"/>
  <c r="EJ21" i="16"/>
  <c r="EI21" i="16"/>
  <c r="EH21" i="16"/>
  <c r="EG21" i="16"/>
  <c r="EF21" i="16"/>
  <c r="ED21" i="16"/>
  <c r="EC21" i="16"/>
  <c r="EB21" i="16"/>
  <c r="EA21" i="16"/>
  <c r="DZ21" i="16"/>
  <c r="DY21" i="16"/>
  <c r="DX21" i="16"/>
  <c r="DV21" i="16"/>
  <c r="DU21" i="16"/>
  <c r="DT21" i="16"/>
  <c r="DS21" i="16"/>
  <c r="DR21" i="16"/>
  <c r="DQ21" i="16"/>
  <c r="DP21" i="16"/>
  <c r="DN21" i="16"/>
  <c r="DM21" i="16"/>
  <c r="DL21" i="16"/>
  <c r="DK21" i="16"/>
  <c r="DJ21" i="16"/>
  <c r="DI21" i="16"/>
  <c r="DH21" i="16"/>
  <c r="DF21" i="16"/>
  <c r="DE21" i="16"/>
  <c r="DD21" i="16"/>
  <c r="DC21" i="16"/>
  <c r="DB21" i="16"/>
  <c r="DA21" i="16"/>
  <c r="CZ21" i="16"/>
  <c r="CX21" i="16"/>
  <c r="CW21" i="16"/>
  <c r="CV21" i="16"/>
  <c r="CU21" i="16"/>
  <c r="CT21" i="16"/>
  <c r="CS21" i="16"/>
  <c r="CR21" i="16"/>
  <c r="CP21" i="16"/>
  <c r="CO21" i="16"/>
  <c r="CN21" i="16"/>
  <c r="CM21" i="16"/>
  <c r="CL21" i="16"/>
  <c r="CK21" i="16"/>
  <c r="CJ21" i="16"/>
  <c r="CH21" i="16"/>
  <c r="CG21" i="16"/>
  <c r="CF21" i="16"/>
  <c r="CE21" i="16"/>
  <c r="CD21" i="16"/>
  <c r="CC21" i="16"/>
  <c r="CB21" i="16"/>
  <c r="BZ21" i="16"/>
  <c r="BY21" i="16"/>
  <c r="BX21" i="16"/>
  <c r="BW21" i="16"/>
  <c r="BV21" i="16"/>
  <c r="BU21" i="16"/>
  <c r="BT21" i="16"/>
  <c r="BR21" i="16"/>
  <c r="BQ21" i="16"/>
  <c r="BP21" i="16"/>
  <c r="BO21" i="16"/>
  <c r="BN21" i="16"/>
  <c r="BM21" i="16"/>
  <c r="BL21" i="16"/>
  <c r="BJ21" i="16"/>
  <c r="BI21" i="16"/>
  <c r="BH21" i="16"/>
  <c r="BG21" i="16"/>
  <c r="BF21" i="16"/>
  <c r="BE21" i="16"/>
  <c r="BD21" i="16"/>
  <c r="BB21" i="16"/>
  <c r="BA21" i="16"/>
  <c r="AZ21" i="16"/>
  <c r="AY21" i="16"/>
  <c r="AX21" i="16"/>
  <c r="AW21" i="16"/>
  <c r="AV21" i="16"/>
  <c r="Q21" i="16"/>
  <c r="P21" i="16"/>
  <c r="ID20" i="16"/>
  <c r="IC20" i="16"/>
  <c r="IB20" i="16"/>
  <c r="IA20" i="16"/>
  <c r="HZ20" i="16"/>
  <c r="HY20" i="16"/>
  <c r="HX20" i="16"/>
  <c r="HV20" i="16"/>
  <c r="HU20" i="16"/>
  <c r="HT20" i="16"/>
  <c r="HS20" i="16"/>
  <c r="HR20" i="16"/>
  <c r="HQ20" i="16"/>
  <c r="HP20" i="16"/>
  <c r="HN20" i="16"/>
  <c r="HM20" i="16"/>
  <c r="HL20" i="16"/>
  <c r="HK20" i="16"/>
  <c r="HJ20" i="16"/>
  <c r="HI20" i="16"/>
  <c r="HH20" i="16"/>
  <c r="HE20" i="16"/>
  <c r="HD20" i="16"/>
  <c r="GW20" i="16"/>
  <c r="GV20" i="16"/>
  <c r="GO20" i="16"/>
  <c r="GN20" i="16"/>
  <c r="GG20" i="16"/>
  <c r="GF20" i="16"/>
  <c r="FY20" i="16"/>
  <c r="FX20" i="16"/>
  <c r="FQ20" i="16"/>
  <c r="FP20" i="16"/>
  <c r="FI20" i="16"/>
  <c r="FH20" i="16"/>
  <c r="FA20" i="16"/>
  <c r="EZ20" i="16"/>
  <c r="ET20" i="16"/>
  <c r="ES20" i="16"/>
  <c r="ER20" i="16"/>
  <c r="EQ20" i="16"/>
  <c r="EP20" i="16"/>
  <c r="EO20" i="16"/>
  <c r="EN20" i="16"/>
  <c r="EL20" i="16"/>
  <c r="EK20" i="16"/>
  <c r="EJ20" i="16"/>
  <c r="EI20" i="16"/>
  <c r="EH20" i="16"/>
  <c r="EG20" i="16"/>
  <c r="EF20" i="16"/>
  <c r="ED20" i="16"/>
  <c r="EC20" i="16"/>
  <c r="EB20" i="16"/>
  <c r="EA20" i="16"/>
  <c r="DZ20" i="16"/>
  <c r="DY20" i="16"/>
  <c r="DX20" i="16"/>
  <c r="DV20" i="16"/>
  <c r="DU20" i="16"/>
  <c r="DT20" i="16"/>
  <c r="DS20" i="16"/>
  <c r="DR20" i="16"/>
  <c r="DQ20" i="16"/>
  <c r="DP20" i="16"/>
  <c r="DN20" i="16"/>
  <c r="DM20" i="16"/>
  <c r="DL20" i="16"/>
  <c r="DK20" i="16"/>
  <c r="DJ20" i="16"/>
  <c r="DI20" i="16"/>
  <c r="DH20" i="16"/>
  <c r="DF20" i="16"/>
  <c r="DE20" i="16"/>
  <c r="DD20" i="16"/>
  <c r="DC20" i="16"/>
  <c r="DB20" i="16"/>
  <c r="DA20" i="16"/>
  <c r="CZ20" i="16"/>
  <c r="CX20" i="16"/>
  <c r="CW20" i="16"/>
  <c r="CV20" i="16"/>
  <c r="CU20" i="16"/>
  <c r="CT20" i="16"/>
  <c r="CS20" i="16"/>
  <c r="CR20" i="16"/>
  <c r="CP20" i="16"/>
  <c r="CO20" i="16"/>
  <c r="CN20" i="16"/>
  <c r="CM20" i="16"/>
  <c r="CL20" i="16"/>
  <c r="CK20" i="16"/>
  <c r="CJ20" i="16"/>
  <c r="CH20" i="16"/>
  <c r="CG20" i="16"/>
  <c r="CF20" i="16"/>
  <c r="CE20" i="16"/>
  <c r="CD20" i="16"/>
  <c r="CC20" i="16"/>
  <c r="CB20" i="16"/>
  <c r="BZ20" i="16"/>
  <c r="BY20" i="16"/>
  <c r="BX20" i="16"/>
  <c r="BW20" i="16"/>
  <c r="BV20" i="16"/>
  <c r="BU20" i="16"/>
  <c r="BT20" i="16"/>
  <c r="BR20" i="16"/>
  <c r="BQ20" i="16"/>
  <c r="BP20" i="16"/>
  <c r="BO20" i="16"/>
  <c r="BN20" i="16"/>
  <c r="BM20" i="16"/>
  <c r="BL20" i="16"/>
  <c r="BJ20" i="16"/>
  <c r="BI20" i="16"/>
  <c r="BH20" i="16"/>
  <c r="BG20" i="16"/>
  <c r="BF20" i="16"/>
  <c r="BE20" i="16"/>
  <c r="BD20" i="16"/>
  <c r="BB20" i="16"/>
  <c r="BA20" i="16"/>
  <c r="AZ20" i="16"/>
  <c r="AY20" i="16"/>
  <c r="AX20" i="16"/>
  <c r="AW20" i="16"/>
  <c r="AV20" i="16"/>
  <c r="Q20" i="16"/>
  <c r="P20" i="16"/>
  <c r="ID19" i="16"/>
  <c r="IC19" i="16"/>
  <c r="IB19" i="16"/>
  <c r="IA19" i="16"/>
  <c r="HZ19" i="16"/>
  <c r="HY19" i="16"/>
  <c r="HX19" i="16"/>
  <c r="HV19" i="16"/>
  <c r="HU19" i="16"/>
  <c r="HT19" i="16"/>
  <c r="HS19" i="16"/>
  <c r="HR19" i="16"/>
  <c r="HQ19" i="16"/>
  <c r="HP19" i="16"/>
  <c r="HN19" i="16"/>
  <c r="HM19" i="16"/>
  <c r="HL19" i="16"/>
  <c r="HK19" i="16"/>
  <c r="HJ19" i="16"/>
  <c r="HI19" i="16"/>
  <c r="HH19" i="16"/>
  <c r="HF19" i="16"/>
  <c r="HE19" i="16"/>
  <c r="GX19" i="16"/>
  <c r="GW19" i="16"/>
  <c r="GP19" i="16"/>
  <c r="GO19" i="16"/>
  <c r="GH19" i="16"/>
  <c r="GG19" i="16"/>
  <c r="FZ19" i="16"/>
  <c r="FY19" i="16"/>
  <c r="FR19" i="16"/>
  <c r="FQ19" i="16"/>
  <c r="FJ19" i="16"/>
  <c r="FI19" i="16"/>
  <c r="FB19" i="16"/>
  <c r="FA19" i="16"/>
  <c r="ET19" i="16"/>
  <c r="ES19" i="16"/>
  <c r="ER19" i="16"/>
  <c r="EQ19" i="16"/>
  <c r="EP19" i="16"/>
  <c r="EO19" i="16"/>
  <c r="EN19" i="16"/>
  <c r="EL19" i="16"/>
  <c r="EK19" i="16"/>
  <c r="EJ19" i="16"/>
  <c r="EI19" i="16"/>
  <c r="EH19" i="16"/>
  <c r="EG19" i="16"/>
  <c r="EF19" i="16"/>
  <c r="ED19" i="16"/>
  <c r="EC19" i="16"/>
  <c r="EB19" i="16"/>
  <c r="EA19" i="16"/>
  <c r="DZ19" i="16"/>
  <c r="DY19" i="16"/>
  <c r="DX19" i="16"/>
  <c r="DV19" i="16"/>
  <c r="DU19" i="16"/>
  <c r="DT19" i="16"/>
  <c r="DS19" i="16"/>
  <c r="DR19" i="16"/>
  <c r="DQ19" i="16"/>
  <c r="DP19" i="16"/>
  <c r="DN19" i="16"/>
  <c r="DM19" i="16"/>
  <c r="DL19" i="16"/>
  <c r="DK19" i="16"/>
  <c r="DJ19" i="16"/>
  <c r="DI19" i="16"/>
  <c r="DH19" i="16"/>
  <c r="DF19" i="16"/>
  <c r="DE19" i="16"/>
  <c r="DD19" i="16"/>
  <c r="DC19" i="16"/>
  <c r="DB19" i="16"/>
  <c r="DA19" i="16"/>
  <c r="CZ19" i="16"/>
  <c r="CX19" i="16"/>
  <c r="CW19" i="16"/>
  <c r="CV19" i="16"/>
  <c r="CU19" i="16"/>
  <c r="CT19" i="16"/>
  <c r="CS19" i="16"/>
  <c r="CR19" i="16"/>
  <c r="CP19" i="16"/>
  <c r="CO19" i="16"/>
  <c r="CN19" i="16"/>
  <c r="CM19" i="16"/>
  <c r="CL19" i="16"/>
  <c r="CK19" i="16"/>
  <c r="CJ19" i="16"/>
  <c r="CH19" i="16"/>
  <c r="CG19" i="16"/>
  <c r="CF19" i="16"/>
  <c r="CE19" i="16"/>
  <c r="CD19" i="16"/>
  <c r="CC19" i="16"/>
  <c r="CB19" i="16"/>
  <c r="BZ19" i="16"/>
  <c r="BY19" i="16"/>
  <c r="BX19" i="16"/>
  <c r="BW19" i="16"/>
  <c r="BV19" i="16"/>
  <c r="BU19" i="16"/>
  <c r="BT19" i="16"/>
  <c r="BR19" i="16"/>
  <c r="BQ19" i="16"/>
  <c r="BP19" i="16"/>
  <c r="BO19" i="16"/>
  <c r="BN19" i="16"/>
  <c r="BM19" i="16"/>
  <c r="BL19" i="16"/>
  <c r="BJ19" i="16"/>
  <c r="BI19" i="16"/>
  <c r="BH19" i="16"/>
  <c r="BG19" i="16"/>
  <c r="BF19" i="16"/>
  <c r="BE19" i="16"/>
  <c r="BD19" i="16"/>
  <c r="BB19" i="16"/>
  <c r="BA19" i="16"/>
  <c r="AZ19" i="16"/>
  <c r="AY19" i="16"/>
  <c r="AX19" i="16"/>
  <c r="AW19" i="16"/>
  <c r="AV19" i="16"/>
  <c r="Q19" i="16"/>
  <c r="P19" i="16"/>
  <c r="ID18" i="16"/>
  <c r="IC18" i="16"/>
  <c r="IB18" i="16"/>
  <c r="IA18" i="16"/>
  <c r="HZ18" i="16"/>
  <c r="HY18" i="16"/>
  <c r="HX18" i="16"/>
  <c r="HV18" i="16"/>
  <c r="HU18" i="16"/>
  <c r="HT18" i="16"/>
  <c r="HS18" i="16"/>
  <c r="HR18" i="16"/>
  <c r="HQ18" i="16"/>
  <c r="HP18" i="16"/>
  <c r="HN18" i="16"/>
  <c r="HM18" i="16"/>
  <c r="HL18" i="16"/>
  <c r="HK18" i="16"/>
  <c r="HJ18" i="16"/>
  <c r="HI18" i="16"/>
  <c r="HH18" i="16"/>
  <c r="HF18" i="16"/>
  <c r="HE18" i="16"/>
  <c r="HD18" i="16"/>
  <c r="HC18" i="16"/>
  <c r="HB18" i="16"/>
  <c r="HA18" i="16"/>
  <c r="GZ18" i="16"/>
  <c r="GX18" i="16"/>
  <c r="GW18" i="16"/>
  <c r="GV18" i="16"/>
  <c r="GU18" i="16"/>
  <c r="GT18" i="16"/>
  <c r="GS18" i="16"/>
  <c r="GR18" i="16"/>
  <c r="GP18" i="16"/>
  <c r="GO18" i="16"/>
  <c r="GN18" i="16"/>
  <c r="GH18" i="16"/>
  <c r="GG18" i="16"/>
  <c r="GF18" i="16"/>
  <c r="FZ18" i="16"/>
  <c r="FY18" i="16"/>
  <c r="FX18" i="16"/>
  <c r="FR18" i="16"/>
  <c r="FQ18" i="16"/>
  <c r="FP18" i="16"/>
  <c r="FJ18" i="16"/>
  <c r="FI18" i="16"/>
  <c r="FH18" i="16"/>
  <c r="FB18" i="16"/>
  <c r="FA18" i="16"/>
  <c r="EZ18" i="16"/>
  <c r="ET18" i="16"/>
  <c r="ES18" i="16"/>
  <c r="ER18" i="16"/>
  <c r="EL18" i="16"/>
  <c r="EK18" i="16"/>
  <c r="EJ18" i="16"/>
  <c r="ED18" i="16"/>
  <c r="EC18" i="16"/>
  <c r="EB18" i="16"/>
  <c r="DV18" i="16"/>
  <c r="DU18" i="16"/>
  <c r="DT18" i="16"/>
  <c r="DN18" i="16"/>
  <c r="DM18" i="16"/>
  <c r="DL18" i="16"/>
  <c r="DK18" i="16"/>
  <c r="DJ18" i="16"/>
  <c r="DI18" i="16"/>
  <c r="DH18" i="16"/>
  <c r="DF18" i="16"/>
  <c r="DE18" i="16"/>
  <c r="DD18" i="16"/>
  <c r="DC18" i="16"/>
  <c r="DB18" i="16"/>
  <c r="DA18" i="16"/>
  <c r="CZ18" i="16"/>
  <c r="CX18" i="16"/>
  <c r="CW18" i="16"/>
  <c r="CV18" i="16"/>
  <c r="CU18" i="16"/>
  <c r="CT18" i="16"/>
  <c r="CS18" i="16"/>
  <c r="CR18" i="16"/>
  <c r="CP18" i="16"/>
  <c r="CO18" i="16"/>
  <c r="CN18" i="16"/>
  <c r="CM18" i="16"/>
  <c r="CL18" i="16"/>
  <c r="CK18" i="16"/>
  <c r="CJ18" i="16"/>
  <c r="CH18" i="16"/>
  <c r="CG18" i="16"/>
  <c r="CF18" i="16"/>
  <c r="CE18" i="16"/>
  <c r="CD18" i="16"/>
  <c r="CC18" i="16"/>
  <c r="CB18" i="16"/>
  <c r="BZ18" i="16"/>
  <c r="BY18" i="16"/>
  <c r="BX18" i="16"/>
  <c r="BW18" i="16"/>
  <c r="BV18" i="16"/>
  <c r="BU18" i="16"/>
  <c r="BT18" i="16"/>
  <c r="BR18" i="16"/>
  <c r="BQ18" i="16"/>
  <c r="BP18" i="16"/>
  <c r="BO18" i="16"/>
  <c r="BN18" i="16"/>
  <c r="BM18" i="16"/>
  <c r="BL18" i="16"/>
  <c r="BJ18" i="16"/>
  <c r="BI18" i="16"/>
  <c r="BH18" i="16"/>
  <c r="BG18" i="16"/>
  <c r="BF18" i="16"/>
  <c r="BE18" i="16"/>
  <c r="BD18" i="16"/>
  <c r="BB18" i="16"/>
  <c r="BA18" i="16"/>
  <c r="AZ18" i="16"/>
  <c r="AY18" i="16"/>
  <c r="AX18" i="16"/>
  <c r="AW18" i="16"/>
  <c r="AV18" i="16"/>
  <c r="Q18" i="16"/>
  <c r="P18" i="16"/>
  <c r="ID17" i="16"/>
  <c r="IC17" i="16"/>
  <c r="IB17" i="16"/>
  <c r="IA17" i="16"/>
  <c r="HZ17" i="16"/>
  <c r="HY17" i="16"/>
  <c r="HX17" i="16"/>
  <c r="HV17" i="16"/>
  <c r="HU17" i="16"/>
  <c r="HT17" i="16"/>
  <c r="HS17" i="16"/>
  <c r="HR17" i="16"/>
  <c r="HQ17" i="16"/>
  <c r="HP17" i="16"/>
  <c r="HN17" i="16"/>
  <c r="HM17" i="16"/>
  <c r="HL17" i="16"/>
  <c r="HK17" i="16"/>
  <c r="HJ17" i="16"/>
  <c r="HI17" i="16"/>
  <c r="HH17" i="16"/>
  <c r="HF17" i="16"/>
  <c r="HE17" i="16"/>
  <c r="HD17" i="16"/>
  <c r="HC17" i="16"/>
  <c r="HB17" i="16"/>
  <c r="HA17" i="16"/>
  <c r="GZ17" i="16"/>
  <c r="GX17" i="16"/>
  <c r="GW17" i="16"/>
  <c r="GV17" i="16"/>
  <c r="GU17" i="16"/>
  <c r="GT17" i="16"/>
  <c r="GS17" i="16"/>
  <c r="GR17" i="16"/>
  <c r="GN17" i="16"/>
  <c r="GM17" i="16"/>
  <c r="GL17" i="16"/>
  <c r="GF17" i="16"/>
  <c r="GE17" i="16"/>
  <c r="GD17" i="16"/>
  <c r="FX17" i="16"/>
  <c r="FW17" i="16"/>
  <c r="FV17" i="16"/>
  <c r="FP17" i="16"/>
  <c r="FO17" i="16"/>
  <c r="FN17" i="16"/>
  <c r="FH17" i="16"/>
  <c r="FG17" i="16"/>
  <c r="FF17" i="16"/>
  <c r="EZ17" i="16"/>
  <c r="EY17" i="16"/>
  <c r="EX17" i="16"/>
  <c r="ER17" i="16"/>
  <c r="EQ17" i="16"/>
  <c r="EP17" i="16"/>
  <c r="EJ17" i="16"/>
  <c r="EI17" i="16"/>
  <c r="EH17" i="16"/>
  <c r="EB17" i="16"/>
  <c r="EA17" i="16"/>
  <c r="DZ17" i="16"/>
  <c r="DT17" i="16"/>
  <c r="DS17" i="16"/>
  <c r="DR17" i="16"/>
  <c r="DN17" i="16"/>
  <c r="DM17" i="16"/>
  <c r="DL17" i="16"/>
  <c r="DK17" i="16"/>
  <c r="DJ17" i="16"/>
  <c r="DI17" i="16"/>
  <c r="DH17" i="16"/>
  <c r="DF17" i="16"/>
  <c r="DE17" i="16"/>
  <c r="DD17" i="16"/>
  <c r="DC17" i="16"/>
  <c r="DB17" i="16"/>
  <c r="DA17" i="16"/>
  <c r="CZ17" i="16"/>
  <c r="CX17" i="16"/>
  <c r="CW17" i="16"/>
  <c r="CV17" i="16"/>
  <c r="CU17" i="16"/>
  <c r="CT17" i="16"/>
  <c r="CS17" i="16"/>
  <c r="CR17" i="16"/>
  <c r="CP17" i="16"/>
  <c r="CO17" i="16"/>
  <c r="CN17" i="16"/>
  <c r="CM17" i="16"/>
  <c r="CL17" i="16"/>
  <c r="CK17" i="16"/>
  <c r="CJ17" i="16"/>
  <c r="CH17" i="16"/>
  <c r="CG17" i="16"/>
  <c r="CF17" i="16"/>
  <c r="CE17" i="16"/>
  <c r="CD17" i="16"/>
  <c r="CC17" i="16"/>
  <c r="CB17" i="16"/>
  <c r="BZ17" i="16"/>
  <c r="BY17" i="16"/>
  <c r="BX17" i="16"/>
  <c r="BW17" i="16"/>
  <c r="BV17" i="16"/>
  <c r="BU17" i="16"/>
  <c r="BT17" i="16"/>
  <c r="BR17" i="16"/>
  <c r="BQ17" i="16"/>
  <c r="BP17" i="16"/>
  <c r="BO17" i="16"/>
  <c r="BN17" i="16"/>
  <c r="BM17" i="16"/>
  <c r="BL17" i="16"/>
  <c r="BJ17" i="16"/>
  <c r="BI17" i="16"/>
  <c r="BH17" i="16"/>
  <c r="BG17" i="16"/>
  <c r="BF17" i="16"/>
  <c r="BE17" i="16"/>
  <c r="BD17" i="16"/>
  <c r="BB17" i="16"/>
  <c r="BA17" i="16"/>
  <c r="AZ17" i="16"/>
  <c r="AY17" i="16"/>
  <c r="AX17" i="16"/>
  <c r="AW17" i="16"/>
  <c r="AV17" i="16"/>
  <c r="Q17" i="16"/>
  <c r="P17" i="16"/>
  <c r="ID16" i="16"/>
  <c r="IC16" i="16"/>
  <c r="IB16" i="16"/>
  <c r="IA16" i="16"/>
  <c r="HZ16" i="16"/>
  <c r="HY16" i="16"/>
  <c r="HX16" i="16"/>
  <c r="HV16" i="16"/>
  <c r="HU16" i="16"/>
  <c r="HT16" i="16"/>
  <c r="HS16" i="16"/>
  <c r="HR16" i="16"/>
  <c r="HQ16" i="16"/>
  <c r="HP16" i="16"/>
  <c r="HN16" i="16"/>
  <c r="HM16" i="16"/>
  <c r="HL16" i="16"/>
  <c r="HK16" i="16"/>
  <c r="HJ16" i="16"/>
  <c r="HI16" i="16"/>
  <c r="HH16" i="16"/>
  <c r="HF16" i="16"/>
  <c r="HE16" i="16"/>
  <c r="HD16" i="16"/>
  <c r="HC16" i="16"/>
  <c r="HB16" i="16"/>
  <c r="HA16" i="16"/>
  <c r="GZ16" i="16"/>
  <c r="GX16" i="16"/>
  <c r="GW16" i="16"/>
  <c r="GV16" i="16"/>
  <c r="GU16" i="16"/>
  <c r="GT16" i="16"/>
  <c r="GS16" i="16"/>
  <c r="GR16" i="16"/>
  <c r="GP16" i="16"/>
  <c r="GO16" i="16"/>
  <c r="GN16" i="16"/>
  <c r="GM16" i="16"/>
  <c r="GL16" i="16"/>
  <c r="GK16" i="16"/>
  <c r="GJ16" i="16"/>
  <c r="GH16" i="16"/>
  <c r="GG16" i="16"/>
  <c r="GF16" i="16"/>
  <c r="GE16" i="16"/>
  <c r="GD16" i="16"/>
  <c r="GC16" i="16"/>
  <c r="GB16" i="16"/>
  <c r="FZ16" i="16"/>
  <c r="FY16" i="16"/>
  <c r="FX16" i="16"/>
  <c r="FW16" i="16"/>
  <c r="FV16" i="16"/>
  <c r="FU16" i="16"/>
  <c r="FT16" i="16"/>
  <c r="FR16" i="16"/>
  <c r="FQ16" i="16"/>
  <c r="FP16" i="16"/>
  <c r="FO16" i="16"/>
  <c r="FN16" i="16"/>
  <c r="FM16" i="16"/>
  <c r="FL16" i="16"/>
  <c r="FJ16" i="16"/>
  <c r="FD16" i="16"/>
  <c r="FB16" i="16"/>
  <c r="EV16" i="16"/>
  <c r="ET16" i="16"/>
  <c r="EN16" i="16"/>
  <c r="EL16" i="16"/>
  <c r="EF16" i="16"/>
  <c r="ED16" i="16"/>
  <c r="DX16" i="16"/>
  <c r="DV16" i="16"/>
  <c r="DP16" i="16"/>
  <c r="DN16" i="16"/>
  <c r="DH16" i="16"/>
  <c r="DF16" i="16"/>
  <c r="CZ16" i="16"/>
  <c r="CX16" i="16"/>
  <c r="CW16" i="16"/>
  <c r="CV16" i="16"/>
  <c r="CU16" i="16"/>
  <c r="CT16" i="16"/>
  <c r="CS16" i="16"/>
  <c r="CR16" i="16"/>
  <c r="CP16" i="16"/>
  <c r="CO16" i="16"/>
  <c r="CN16" i="16"/>
  <c r="CM16" i="16"/>
  <c r="CL16" i="16"/>
  <c r="CK16" i="16"/>
  <c r="CJ16" i="16"/>
  <c r="CH16" i="16"/>
  <c r="CG16" i="16"/>
  <c r="CF16" i="16"/>
  <c r="CE16" i="16"/>
  <c r="CD16" i="16"/>
  <c r="CC16" i="16"/>
  <c r="CB16" i="16"/>
  <c r="BZ16" i="16"/>
  <c r="BY16" i="16"/>
  <c r="BX16" i="16"/>
  <c r="BW16" i="16"/>
  <c r="BV16" i="16"/>
  <c r="BU16" i="16"/>
  <c r="BT16" i="16"/>
  <c r="BR16" i="16"/>
  <c r="BQ16" i="16"/>
  <c r="BP16" i="16"/>
  <c r="BO16" i="16"/>
  <c r="BN16" i="16"/>
  <c r="BM16" i="16"/>
  <c r="BL16" i="16"/>
  <c r="BJ16" i="16"/>
  <c r="BI16" i="16"/>
  <c r="BH16" i="16"/>
  <c r="BG16" i="16"/>
  <c r="BF16" i="16"/>
  <c r="BE16" i="16"/>
  <c r="BD16" i="16"/>
  <c r="BB16" i="16"/>
  <c r="BA16" i="16"/>
  <c r="AZ16" i="16"/>
  <c r="AY16" i="16"/>
  <c r="AX16" i="16"/>
  <c r="AW16" i="16"/>
  <c r="AV16" i="16"/>
  <c r="Q16" i="16"/>
  <c r="P16" i="16"/>
  <c r="ID15" i="16"/>
  <c r="IC15" i="16"/>
  <c r="IB15" i="16"/>
  <c r="IA15" i="16"/>
  <c r="HZ15" i="16"/>
  <c r="HY15" i="16"/>
  <c r="HX15" i="16"/>
  <c r="HV15" i="16"/>
  <c r="HU15" i="16"/>
  <c r="HT15" i="16"/>
  <c r="HS15" i="16"/>
  <c r="HR15" i="16"/>
  <c r="HQ15" i="16"/>
  <c r="HP15" i="16"/>
  <c r="HN15" i="16"/>
  <c r="HM15" i="16"/>
  <c r="HL15" i="16"/>
  <c r="HK15" i="16"/>
  <c r="HJ15" i="16"/>
  <c r="HI15" i="16"/>
  <c r="HH15" i="16"/>
  <c r="HF15" i="16"/>
  <c r="HE15" i="16"/>
  <c r="HD15" i="16"/>
  <c r="HC15" i="16"/>
  <c r="HB15" i="16"/>
  <c r="HA15" i="16"/>
  <c r="GZ15" i="16"/>
  <c r="GX15" i="16"/>
  <c r="GW15" i="16"/>
  <c r="GV15" i="16"/>
  <c r="GU15" i="16"/>
  <c r="GT15" i="16"/>
  <c r="GS15" i="16"/>
  <c r="GR15" i="16"/>
  <c r="GP15" i="16"/>
  <c r="GO15" i="16"/>
  <c r="GN15" i="16"/>
  <c r="GM15" i="16"/>
  <c r="GL15" i="16"/>
  <c r="GK15" i="16"/>
  <c r="GJ15" i="16"/>
  <c r="GH15" i="16"/>
  <c r="GG15" i="16"/>
  <c r="GF15" i="16"/>
  <c r="GE15" i="16"/>
  <c r="GD15" i="16"/>
  <c r="GC15" i="16"/>
  <c r="GB15" i="16"/>
  <c r="FZ15" i="16"/>
  <c r="FY15" i="16"/>
  <c r="FX15" i="16"/>
  <c r="FW15" i="16"/>
  <c r="FV15" i="16"/>
  <c r="FU15" i="16"/>
  <c r="FT15" i="16"/>
  <c r="FR15" i="16"/>
  <c r="FQ15" i="16"/>
  <c r="FP15" i="16"/>
  <c r="FO15" i="16"/>
  <c r="FN15" i="16"/>
  <c r="FM15" i="16"/>
  <c r="FL15" i="16"/>
  <c r="FI15" i="16"/>
  <c r="FH15" i="16"/>
  <c r="FA15" i="16"/>
  <c r="EZ15" i="16"/>
  <c r="ES15" i="16"/>
  <c r="ER15" i="16"/>
  <c r="EK15" i="16"/>
  <c r="EJ15" i="16"/>
  <c r="EC15" i="16"/>
  <c r="EB15" i="16"/>
  <c r="DU15" i="16"/>
  <c r="DT15" i="16"/>
  <c r="DM15" i="16"/>
  <c r="DL15" i="16"/>
  <c r="DE15" i="16"/>
  <c r="DD15" i="16"/>
  <c r="CX15" i="16"/>
  <c r="CW15" i="16"/>
  <c r="CV15" i="16"/>
  <c r="CU15" i="16"/>
  <c r="CT15" i="16"/>
  <c r="CS15" i="16"/>
  <c r="CR15" i="16"/>
  <c r="CP15" i="16"/>
  <c r="CO15" i="16"/>
  <c r="CN15" i="16"/>
  <c r="CM15" i="16"/>
  <c r="CL15" i="16"/>
  <c r="CK15" i="16"/>
  <c r="CJ15" i="16"/>
  <c r="CH15" i="16"/>
  <c r="CG15" i="16"/>
  <c r="CF15" i="16"/>
  <c r="CE15" i="16"/>
  <c r="CD15" i="16"/>
  <c r="CC15" i="16"/>
  <c r="CB15" i="16"/>
  <c r="BZ15" i="16"/>
  <c r="BY15" i="16"/>
  <c r="BX15" i="16"/>
  <c r="BW15" i="16"/>
  <c r="BV15" i="16"/>
  <c r="BU15" i="16"/>
  <c r="BT15" i="16"/>
  <c r="BR15" i="16"/>
  <c r="BQ15" i="16"/>
  <c r="BP15" i="16"/>
  <c r="BO15" i="16"/>
  <c r="BN15" i="16"/>
  <c r="BM15" i="16"/>
  <c r="BL15" i="16"/>
  <c r="BJ15" i="16"/>
  <c r="BI15" i="16"/>
  <c r="BH15" i="16"/>
  <c r="BG15" i="16"/>
  <c r="BF15" i="16"/>
  <c r="BE15" i="16"/>
  <c r="BD15" i="16"/>
  <c r="BB15" i="16"/>
  <c r="BA15" i="16"/>
  <c r="AZ15" i="16"/>
  <c r="AY15" i="16"/>
  <c r="AX15" i="16"/>
  <c r="AW15" i="16"/>
  <c r="AV15" i="16"/>
  <c r="Q15" i="16"/>
  <c r="P15" i="16"/>
  <c r="ID14" i="16"/>
  <c r="IC14" i="16"/>
  <c r="IB14" i="16"/>
  <c r="IA14" i="16"/>
  <c r="HZ14" i="16"/>
  <c r="HY14" i="16"/>
  <c r="HX14" i="16"/>
  <c r="HV14" i="16"/>
  <c r="HU14" i="16"/>
  <c r="HT14" i="16"/>
  <c r="HS14" i="16"/>
  <c r="HR14" i="16"/>
  <c r="HQ14" i="16"/>
  <c r="HP14" i="16"/>
  <c r="HN14" i="16"/>
  <c r="HM14" i="16"/>
  <c r="HL14" i="16"/>
  <c r="HK14" i="16"/>
  <c r="HJ14" i="16"/>
  <c r="HI14" i="16"/>
  <c r="HH14" i="16"/>
  <c r="HF14" i="16"/>
  <c r="HE14" i="16"/>
  <c r="HD14" i="16"/>
  <c r="HC14" i="16"/>
  <c r="HB14" i="16"/>
  <c r="HA14" i="16"/>
  <c r="GZ14" i="16"/>
  <c r="GX14" i="16"/>
  <c r="GW14" i="16"/>
  <c r="GV14" i="16"/>
  <c r="GU14" i="16"/>
  <c r="GT14" i="16"/>
  <c r="GS14" i="16"/>
  <c r="GR14" i="16"/>
  <c r="GP14" i="16"/>
  <c r="GO14" i="16"/>
  <c r="GN14" i="16"/>
  <c r="GM14" i="16"/>
  <c r="GL14" i="16"/>
  <c r="GK14" i="16"/>
  <c r="GJ14" i="16"/>
  <c r="GH14" i="16"/>
  <c r="GG14" i="16"/>
  <c r="GF14" i="16"/>
  <c r="GE14" i="16"/>
  <c r="GD14" i="16"/>
  <c r="GC14" i="16"/>
  <c r="GB14" i="16"/>
  <c r="FW14" i="16"/>
  <c r="FV14" i="16"/>
  <c r="FU14" i="16"/>
  <c r="FO14" i="16"/>
  <c r="FN14" i="16"/>
  <c r="FM14" i="16"/>
  <c r="FG14" i="16"/>
  <c r="FF14" i="16"/>
  <c r="FE14" i="16"/>
  <c r="EY14" i="16"/>
  <c r="EX14" i="16"/>
  <c r="EW14" i="16"/>
  <c r="EQ14" i="16"/>
  <c r="EP14" i="16"/>
  <c r="EO14" i="16"/>
  <c r="EI14" i="16"/>
  <c r="EH14" i="16"/>
  <c r="EG14" i="16"/>
  <c r="EA14" i="16"/>
  <c r="DZ14" i="16"/>
  <c r="DY14" i="16"/>
  <c r="DS14" i="16"/>
  <c r="DR14" i="16"/>
  <c r="DQ14" i="16"/>
  <c r="DK14" i="16"/>
  <c r="DJ14" i="16"/>
  <c r="DI14" i="16"/>
  <c r="DC14" i="16"/>
  <c r="DB14" i="16"/>
  <c r="DA14" i="16"/>
  <c r="CX14" i="16"/>
  <c r="CW14" i="16"/>
  <c r="CV14" i="16"/>
  <c r="CU14" i="16"/>
  <c r="CT14" i="16"/>
  <c r="CS14" i="16"/>
  <c r="CR14" i="16"/>
  <c r="CP14" i="16"/>
  <c r="CO14" i="16"/>
  <c r="CN14" i="16"/>
  <c r="CM14" i="16"/>
  <c r="CL14" i="16"/>
  <c r="CK14" i="16"/>
  <c r="CJ14" i="16"/>
  <c r="CH14" i="16"/>
  <c r="CG14" i="16"/>
  <c r="CF14" i="16"/>
  <c r="CE14" i="16"/>
  <c r="CD14" i="16"/>
  <c r="CC14" i="16"/>
  <c r="CB14" i="16"/>
  <c r="BZ14" i="16"/>
  <c r="BY14" i="16"/>
  <c r="BX14" i="16"/>
  <c r="BW14" i="16"/>
  <c r="BV14" i="16"/>
  <c r="BU14" i="16"/>
  <c r="BT14" i="16"/>
  <c r="BR14" i="16"/>
  <c r="BQ14" i="16"/>
  <c r="BP14" i="16"/>
  <c r="BO14" i="16"/>
  <c r="BN14" i="16"/>
  <c r="BM14" i="16"/>
  <c r="BL14" i="16"/>
  <c r="BJ14" i="16"/>
  <c r="BI14" i="16"/>
  <c r="BH14" i="16"/>
  <c r="BG14" i="16"/>
  <c r="BF14" i="16"/>
  <c r="BE14" i="16"/>
  <c r="BD14" i="16"/>
  <c r="BB14" i="16"/>
  <c r="BA14" i="16"/>
  <c r="AZ14" i="16"/>
  <c r="AY14" i="16"/>
  <c r="AX14" i="16"/>
  <c r="AW14" i="16"/>
  <c r="AV14" i="16"/>
  <c r="Q14" i="16"/>
  <c r="P14" i="16"/>
  <c r="ID13" i="16"/>
  <c r="IC13" i="16"/>
  <c r="IB13" i="16"/>
  <c r="IA13" i="16"/>
  <c r="HZ13" i="16"/>
  <c r="HY13" i="16"/>
  <c r="HX13" i="16"/>
  <c r="HV13" i="16"/>
  <c r="HU13" i="16"/>
  <c r="HT13" i="16"/>
  <c r="HS13" i="16"/>
  <c r="HR13" i="16"/>
  <c r="HQ13" i="16"/>
  <c r="HP13" i="16"/>
  <c r="HN13" i="16"/>
  <c r="HM13" i="16"/>
  <c r="HL13" i="16"/>
  <c r="HK13" i="16"/>
  <c r="HJ13" i="16"/>
  <c r="HI13" i="16"/>
  <c r="HH13" i="16"/>
  <c r="HF13" i="16"/>
  <c r="HE13" i="16"/>
  <c r="HD13" i="16"/>
  <c r="HC13" i="16"/>
  <c r="HB13" i="16"/>
  <c r="HA13" i="16"/>
  <c r="GZ13" i="16"/>
  <c r="GX13" i="16"/>
  <c r="GW13" i="16"/>
  <c r="GV13" i="16"/>
  <c r="GU13" i="16"/>
  <c r="GT13" i="16"/>
  <c r="GS13" i="16"/>
  <c r="GR13" i="16"/>
  <c r="GP13" i="16"/>
  <c r="GO13" i="16"/>
  <c r="GN13" i="16"/>
  <c r="GM13" i="16"/>
  <c r="GL13" i="16"/>
  <c r="GK13" i="16"/>
  <c r="GJ13" i="16"/>
  <c r="GH13" i="16"/>
  <c r="GG13" i="16"/>
  <c r="GF13" i="16"/>
  <c r="GE13" i="16"/>
  <c r="GD13" i="16"/>
  <c r="GC13" i="16"/>
  <c r="GB13" i="16"/>
  <c r="FZ13" i="16"/>
  <c r="FY13" i="16"/>
  <c r="FX13" i="16"/>
  <c r="FW13" i="16"/>
  <c r="FV13" i="16"/>
  <c r="FU13" i="16"/>
  <c r="FT13" i="16"/>
  <c r="FR13" i="16"/>
  <c r="FQ13" i="16"/>
  <c r="FP13" i="16"/>
  <c r="FO13" i="16"/>
  <c r="FN13" i="16"/>
  <c r="FM13" i="16"/>
  <c r="FL13" i="16"/>
  <c r="FE13" i="16"/>
  <c r="FD13" i="16"/>
  <c r="EW13" i="16"/>
  <c r="EV13" i="16"/>
  <c r="EO13" i="16"/>
  <c r="EN13" i="16"/>
  <c r="EG13" i="16"/>
  <c r="EF13" i="16"/>
  <c r="DY13" i="16"/>
  <c r="DX13" i="16"/>
  <c r="DQ13" i="16"/>
  <c r="DP13" i="16"/>
  <c r="DI13" i="16"/>
  <c r="DH13" i="16"/>
  <c r="DA13" i="16"/>
  <c r="CZ13" i="16"/>
  <c r="CX13" i="16"/>
  <c r="CW13" i="16"/>
  <c r="CV13" i="16"/>
  <c r="CU13" i="16"/>
  <c r="CT13" i="16"/>
  <c r="CS13" i="16"/>
  <c r="CR13" i="16"/>
  <c r="CP13" i="16"/>
  <c r="CO13" i="16"/>
  <c r="CN13" i="16"/>
  <c r="CM13" i="16"/>
  <c r="CL13" i="16"/>
  <c r="CK13" i="16"/>
  <c r="CJ13" i="16"/>
  <c r="CH13" i="16"/>
  <c r="CG13" i="16"/>
  <c r="CF13" i="16"/>
  <c r="CE13" i="16"/>
  <c r="CD13" i="16"/>
  <c r="CC13" i="16"/>
  <c r="CB13" i="16"/>
  <c r="BZ13" i="16"/>
  <c r="BY13" i="16"/>
  <c r="BX13" i="16"/>
  <c r="BW13" i="16"/>
  <c r="BV13" i="16"/>
  <c r="BU13" i="16"/>
  <c r="BT13" i="16"/>
  <c r="BR13" i="16"/>
  <c r="BQ13" i="16"/>
  <c r="BP13" i="16"/>
  <c r="BO13" i="16"/>
  <c r="BN13" i="16"/>
  <c r="BM13" i="16"/>
  <c r="BL13" i="16"/>
  <c r="BJ13" i="16"/>
  <c r="BI13" i="16"/>
  <c r="BH13" i="16"/>
  <c r="BG13" i="16"/>
  <c r="BF13" i="16"/>
  <c r="BE13" i="16"/>
  <c r="BD13" i="16"/>
  <c r="BB13" i="16"/>
  <c r="BA13" i="16"/>
  <c r="AZ13" i="16"/>
  <c r="AY13" i="16"/>
  <c r="AX13" i="16"/>
  <c r="AW13" i="16"/>
  <c r="AV13" i="16"/>
  <c r="Q13" i="16"/>
  <c r="P13" i="16"/>
  <c r="ID12" i="16"/>
  <c r="IC12" i="16"/>
  <c r="IB12" i="16"/>
  <c r="IA12" i="16"/>
  <c r="HZ12" i="16"/>
  <c r="HY12" i="16"/>
  <c r="HX12" i="16"/>
  <c r="HV12" i="16"/>
  <c r="HU12" i="16"/>
  <c r="HT12" i="16"/>
  <c r="HS12" i="16"/>
  <c r="HR12" i="16"/>
  <c r="HQ12" i="16"/>
  <c r="HP12" i="16"/>
  <c r="HN12" i="16"/>
  <c r="HM12" i="16"/>
  <c r="HL12" i="16"/>
  <c r="HK12" i="16"/>
  <c r="HJ12" i="16"/>
  <c r="HI12" i="16"/>
  <c r="HH12" i="16"/>
  <c r="HF12" i="16"/>
  <c r="HE12" i="16"/>
  <c r="HD12" i="16"/>
  <c r="HC12" i="16"/>
  <c r="HB12" i="16"/>
  <c r="HA12" i="16"/>
  <c r="GZ12" i="16"/>
  <c r="GX12" i="16"/>
  <c r="GW12" i="16"/>
  <c r="GV12" i="16"/>
  <c r="GU12" i="16"/>
  <c r="GT12" i="16"/>
  <c r="GS12" i="16"/>
  <c r="GR12" i="16"/>
  <c r="GP12" i="16"/>
  <c r="GO12" i="16"/>
  <c r="GN12" i="16"/>
  <c r="GM12" i="16"/>
  <c r="GL12" i="16"/>
  <c r="GK12" i="16"/>
  <c r="GJ12" i="16"/>
  <c r="GH12" i="16"/>
  <c r="GG12" i="16"/>
  <c r="GF12" i="16"/>
  <c r="GE12" i="16"/>
  <c r="GD12" i="16"/>
  <c r="GC12" i="16"/>
  <c r="GB12" i="16"/>
  <c r="FZ12" i="16"/>
  <c r="FY12" i="16"/>
  <c r="FX12" i="16"/>
  <c r="FW12" i="16"/>
  <c r="FV12" i="16"/>
  <c r="FU12" i="16"/>
  <c r="FT12" i="16"/>
  <c r="FR12" i="16"/>
  <c r="FQ12" i="16"/>
  <c r="FP12" i="16"/>
  <c r="FO12" i="16"/>
  <c r="FN12" i="16"/>
  <c r="FM12" i="16"/>
  <c r="FL12" i="16"/>
  <c r="FJ12" i="16"/>
  <c r="FI12" i="16"/>
  <c r="FB12" i="16"/>
  <c r="FA12" i="16"/>
  <c r="ET12" i="16"/>
  <c r="ES12" i="16"/>
  <c r="EL12" i="16"/>
  <c r="EK12" i="16"/>
  <c r="ED12" i="16"/>
  <c r="EC12" i="16"/>
  <c r="DV12" i="16"/>
  <c r="DU12" i="16"/>
  <c r="DN12" i="16"/>
  <c r="DM12" i="16"/>
  <c r="DF12" i="16"/>
  <c r="DE12" i="16"/>
  <c r="CX12" i="16"/>
  <c r="CW12" i="16"/>
  <c r="CV12" i="16"/>
  <c r="CU12" i="16"/>
  <c r="CT12" i="16"/>
  <c r="CS12" i="16"/>
  <c r="CR12" i="16"/>
  <c r="CP12" i="16"/>
  <c r="CO12" i="16"/>
  <c r="CN12" i="16"/>
  <c r="CM12" i="16"/>
  <c r="CL12" i="16"/>
  <c r="CK12" i="16"/>
  <c r="CJ12" i="16"/>
  <c r="CH12" i="16"/>
  <c r="CG12" i="16"/>
  <c r="CF12" i="16"/>
  <c r="CE12" i="16"/>
  <c r="CD12" i="16"/>
  <c r="CC12" i="16"/>
  <c r="CB12" i="16"/>
  <c r="BZ12" i="16"/>
  <c r="BY12" i="16"/>
  <c r="BX12" i="16"/>
  <c r="BW12" i="16"/>
  <c r="BV12" i="16"/>
  <c r="BU12" i="16"/>
  <c r="BT12" i="16"/>
  <c r="BR12" i="16"/>
  <c r="BQ12" i="16"/>
  <c r="BP12" i="16"/>
  <c r="BO12" i="16"/>
  <c r="BN12" i="16"/>
  <c r="BM12" i="16"/>
  <c r="BL12" i="16"/>
  <c r="BJ12" i="16"/>
  <c r="BI12" i="16"/>
  <c r="BH12" i="16"/>
  <c r="BG12" i="16"/>
  <c r="BF12" i="16"/>
  <c r="BE12" i="16"/>
  <c r="BD12" i="16"/>
  <c r="BB12" i="16"/>
  <c r="BA12" i="16"/>
  <c r="AZ12" i="16"/>
  <c r="AY12" i="16"/>
  <c r="AX12" i="16"/>
  <c r="AW12" i="16"/>
  <c r="AV12" i="16"/>
  <c r="Q12" i="16"/>
  <c r="P12" i="16"/>
  <c r="ID11" i="16"/>
  <c r="IC11" i="16"/>
  <c r="IB11" i="16"/>
  <c r="IA11" i="16"/>
  <c r="HZ11" i="16"/>
  <c r="HY11" i="16"/>
  <c r="HX11" i="16"/>
  <c r="HV11" i="16"/>
  <c r="HU11" i="16"/>
  <c r="HT11" i="16"/>
  <c r="HS11" i="16"/>
  <c r="HR11" i="16"/>
  <c r="HQ11" i="16"/>
  <c r="HP11" i="16"/>
  <c r="HN11" i="16"/>
  <c r="HM11" i="16"/>
  <c r="HL11" i="16"/>
  <c r="HK11" i="16"/>
  <c r="HJ11" i="16"/>
  <c r="HI11" i="16"/>
  <c r="HH11" i="16"/>
  <c r="HF11" i="16"/>
  <c r="HE11" i="16"/>
  <c r="HD11" i="16"/>
  <c r="HC11" i="16"/>
  <c r="HB11" i="16"/>
  <c r="HA11" i="16"/>
  <c r="GZ11" i="16"/>
  <c r="GX11" i="16"/>
  <c r="GW11" i="16"/>
  <c r="GV11" i="16"/>
  <c r="GU11" i="16"/>
  <c r="GT11" i="16"/>
  <c r="GS11" i="16"/>
  <c r="GR11" i="16"/>
  <c r="GP11" i="16"/>
  <c r="GO11" i="16"/>
  <c r="GN11" i="16"/>
  <c r="GM11" i="16"/>
  <c r="GL11" i="16"/>
  <c r="GK11" i="16"/>
  <c r="GJ11" i="16"/>
  <c r="GH11" i="16"/>
  <c r="GG11" i="16"/>
  <c r="GF11" i="16"/>
  <c r="GE11" i="16"/>
  <c r="GD11" i="16"/>
  <c r="GC11" i="16"/>
  <c r="GB11" i="16"/>
  <c r="FZ11" i="16"/>
  <c r="FY11" i="16"/>
  <c r="FX11" i="16"/>
  <c r="FW11" i="16"/>
  <c r="FV11" i="16"/>
  <c r="FU11" i="16"/>
  <c r="FT11" i="16"/>
  <c r="FR11" i="16"/>
  <c r="FQ11" i="16"/>
  <c r="FP11" i="16"/>
  <c r="FO11" i="16"/>
  <c r="FN11" i="16"/>
  <c r="FM11" i="16"/>
  <c r="FL11" i="16"/>
  <c r="FI11" i="16"/>
  <c r="FH11" i="16"/>
  <c r="FG11" i="16"/>
  <c r="FA11" i="16"/>
  <c r="EZ11" i="16"/>
  <c r="EY11" i="16"/>
  <c r="ES11" i="16"/>
  <c r="ER11" i="16"/>
  <c r="EQ11" i="16"/>
  <c r="EK11" i="16"/>
  <c r="EJ11" i="16"/>
  <c r="EI11" i="16"/>
  <c r="EC11" i="16"/>
  <c r="EB11" i="16"/>
  <c r="EA11" i="16"/>
  <c r="DU11" i="16"/>
  <c r="DT11" i="16"/>
  <c r="DS11" i="16"/>
  <c r="DM11" i="16"/>
  <c r="DL11" i="16"/>
  <c r="DK11" i="16"/>
  <c r="DE11" i="16"/>
  <c r="DD11" i="16"/>
  <c r="DC11" i="16"/>
  <c r="CW11" i="16"/>
  <c r="CV11" i="16"/>
  <c r="CU11" i="16"/>
  <c r="CO11" i="16"/>
  <c r="CN11" i="16"/>
  <c r="CM11" i="16"/>
  <c r="CH11" i="16"/>
  <c r="CG11" i="16"/>
  <c r="CF11" i="16"/>
  <c r="CE11" i="16"/>
  <c r="CD11" i="16"/>
  <c r="CC11" i="16"/>
  <c r="CB11" i="16"/>
  <c r="BZ11" i="16"/>
  <c r="BY11" i="16"/>
  <c r="BX11" i="16"/>
  <c r="BW11" i="16"/>
  <c r="BV11" i="16"/>
  <c r="BU11" i="16"/>
  <c r="BT11" i="16"/>
  <c r="BR11" i="16"/>
  <c r="BQ11" i="16"/>
  <c r="BP11" i="16"/>
  <c r="BO11" i="16"/>
  <c r="BN11" i="16"/>
  <c r="BM11" i="16"/>
  <c r="BL11" i="16"/>
  <c r="BJ11" i="16"/>
  <c r="BI11" i="16"/>
  <c r="BH11" i="16"/>
  <c r="BG11" i="16"/>
  <c r="BF11" i="16"/>
  <c r="BE11" i="16"/>
  <c r="BD11" i="16"/>
  <c r="BB11" i="16"/>
  <c r="BA11" i="16"/>
  <c r="AZ11" i="16"/>
  <c r="AY11" i="16"/>
  <c r="AX11" i="16"/>
  <c r="AW11" i="16"/>
  <c r="AV11" i="16"/>
  <c r="Q11" i="16"/>
  <c r="P11" i="16"/>
  <c r="ID10" i="16"/>
  <c r="IC10" i="16"/>
  <c r="IB10" i="16"/>
  <c r="IA10" i="16"/>
  <c r="HZ10" i="16"/>
  <c r="HY10" i="16"/>
  <c r="HX10" i="16"/>
  <c r="HV10" i="16"/>
  <c r="HU10" i="16"/>
  <c r="HT10" i="16"/>
  <c r="HS10" i="16"/>
  <c r="HR10" i="16"/>
  <c r="HQ10" i="16"/>
  <c r="HP10" i="16"/>
  <c r="HN10" i="16"/>
  <c r="HM10" i="16"/>
  <c r="HL10" i="16"/>
  <c r="HK10" i="16"/>
  <c r="HJ10" i="16"/>
  <c r="HI10" i="16"/>
  <c r="HH10" i="16"/>
  <c r="HF10" i="16"/>
  <c r="HE10" i="16"/>
  <c r="HD10" i="16"/>
  <c r="HC10" i="16"/>
  <c r="HB10" i="16"/>
  <c r="HA10" i="16"/>
  <c r="GZ10" i="16"/>
  <c r="GX10" i="16"/>
  <c r="GW10" i="16"/>
  <c r="GV10" i="16"/>
  <c r="GU10" i="16"/>
  <c r="GT10" i="16"/>
  <c r="GS10" i="16"/>
  <c r="GR10" i="16"/>
  <c r="GP10" i="16"/>
  <c r="GO10" i="16"/>
  <c r="GN10" i="16"/>
  <c r="GM10" i="16"/>
  <c r="GL10" i="16"/>
  <c r="GK10" i="16"/>
  <c r="GJ10" i="16"/>
  <c r="GH10" i="16"/>
  <c r="GG10" i="16"/>
  <c r="GF10" i="16"/>
  <c r="GE10" i="16"/>
  <c r="GD10" i="16"/>
  <c r="GC10" i="16"/>
  <c r="GB10" i="16"/>
  <c r="FZ10" i="16"/>
  <c r="FY10" i="16"/>
  <c r="FX10" i="16"/>
  <c r="FW10" i="16"/>
  <c r="FV10" i="16"/>
  <c r="FU10" i="16"/>
  <c r="FT10" i="16"/>
  <c r="FR10" i="16"/>
  <c r="FQ10" i="16"/>
  <c r="FP10" i="16"/>
  <c r="FO10" i="16"/>
  <c r="FN10" i="16"/>
  <c r="FM10" i="16"/>
  <c r="FL10" i="16"/>
  <c r="FH10" i="16"/>
  <c r="FG10" i="16"/>
  <c r="FF10" i="16"/>
  <c r="EZ10" i="16"/>
  <c r="EY10" i="16"/>
  <c r="EX10" i="16"/>
  <c r="ER10" i="16"/>
  <c r="EQ10" i="16"/>
  <c r="EP10" i="16"/>
  <c r="EJ10" i="16"/>
  <c r="EI10" i="16"/>
  <c r="EH10" i="16"/>
  <c r="EB10" i="16"/>
  <c r="EA10" i="16"/>
  <c r="DZ10" i="16"/>
  <c r="DT10" i="16"/>
  <c r="DS10" i="16"/>
  <c r="DR10" i="16"/>
  <c r="DL10" i="16"/>
  <c r="DK10" i="16"/>
  <c r="DJ10" i="16"/>
  <c r="DD10" i="16"/>
  <c r="DC10" i="16"/>
  <c r="DB10" i="16"/>
  <c r="CV10" i="16"/>
  <c r="CU10" i="16"/>
  <c r="CT10" i="16"/>
  <c r="CN10" i="16"/>
  <c r="CM10" i="16"/>
  <c r="CL10" i="16"/>
  <c r="CH10" i="16"/>
  <c r="CG10" i="16"/>
  <c r="CF10" i="16"/>
  <c r="CE10" i="16"/>
  <c r="CD10" i="16"/>
  <c r="CC10" i="16"/>
  <c r="CB10" i="16"/>
  <c r="BZ10" i="16"/>
  <c r="BY10" i="16"/>
  <c r="BX10" i="16"/>
  <c r="BW10" i="16"/>
  <c r="BV10" i="16"/>
  <c r="BU10" i="16"/>
  <c r="BT10" i="16"/>
  <c r="BR10" i="16"/>
  <c r="BQ10" i="16"/>
  <c r="BP10" i="16"/>
  <c r="BO10" i="16"/>
  <c r="BN10" i="16"/>
  <c r="BM10" i="16"/>
  <c r="BL10" i="16"/>
  <c r="BJ10" i="16"/>
  <c r="BI10" i="16"/>
  <c r="BH10" i="16"/>
  <c r="BG10" i="16"/>
  <c r="BF10" i="16"/>
  <c r="BE10" i="16"/>
  <c r="BD10" i="16"/>
  <c r="BB10" i="16"/>
  <c r="BA10" i="16"/>
  <c r="AZ10" i="16"/>
  <c r="AY10" i="16"/>
  <c r="AX10" i="16"/>
  <c r="AW10" i="16"/>
  <c r="AV10" i="16"/>
  <c r="Q10" i="16"/>
  <c r="P10" i="16"/>
  <c r="ID9" i="16"/>
  <c r="IC9" i="16"/>
  <c r="IB9" i="16"/>
  <c r="IA9" i="16"/>
  <c r="HZ9" i="16"/>
  <c r="HY9" i="16"/>
  <c r="HX9" i="16"/>
  <c r="HV9" i="16"/>
  <c r="HU9" i="16"/>
  <c r="HT9" i="16"/>
  <c r="HS9" i="16"/>
  <c r="HR9" i="16"/>
  <c r="HQ9" i="16"/>
  <c r="HP9" i="16"/>
  <c r="HN9" i="16"/>
  <c r="HM9" i="16"/>
  <c r="HL9" i="16"/>
  <c r="HK9" i="16"/>
  <c r="HJ9" i="16"/>
  <c r="HI9" i="16"/>
  <c r="HH9" i="16"/>
  <c r="HF9" i="16"/>
  <c r="HE9" i="16"/>
  <c r="HD9" i="16"/>
  <c r="HC9" i="16"/>
  <c r="HB9" i="16"/>
  <c r="HA9" i="16"/>
  <c r="GZ9" i="16"/>
  <c r="GX9" i="16"/>
  <c r="GW9" i="16"/>
  <c r="GV9" i="16"/>
  <c r="GU9" i="16"/>
  <c r="GT9" i="16"/>
  <c r="GS9" i="16"/>
  <c r="GR9" i="16"/>
  <c r="GP9" i="16"/>
  <c r="GO9" i="16"/>
  <c r="GN9" i="16"/>
  <c r="GM9" i="16"/>
  <c r="GL9" i="16"/>
  <c r="GK9" i="16"/>
  <c r="GJ9" i="16"/>
  <c r="GH9" i="16"/>
  <c r="GG9" i="16"/>
  <c r="GF9" i="16"/>
  <c r="GE9" i="16"/>
  <c r="GD9" i="16"/>
  <c r="GC9" i="16"/>
  <c r="GB9" i="16"/>
  <c r="FZ9" i="16"/>
  <c r="FY9" i="16"/>
  <c r="FX9" i="16"/>
  <c r="FW9" i="16"/>
  <c r="FV9" i="16"/>
  <c r="FU9" i="16"/>
  <c r="FT9" i="16"/>
  <c r="FR9" i="16"/>
  <c r="FQ9" i="16"/>
  <c r="FP9" i="16"/>
  <c r="FO9" i="16"/>
  <c r="FN9" i="16"/>
  <c r="FM9" i="16"/>
  <c r="FL9" i="16"/>
  <c r="FG9" i="16"/>
  <c r="FF9" i="16"/>
  <c r="FE9" i="16"/>
  <c r="EY9" i="16"/>
  <c r="EX9" i="16"/>
  <c r="EW9" i="16"/>
  <c r="EQ9" i="16"/>
  <c r="EP9" i="16"/>
  <c r="EO9" i="16"/>
  <c r="EI9" i="16"/>
  <c r="EH9" i="16"/>
  <c r="EG9" i="16"/>
  <c r="EA9" i="16"/>
  <c r="DZ9" i="16"/>
  <c r="DY9" i="16"/>
  <c r="DS9" i="16"/>
  <c r="DR9" i="16"/>
  <c r="DQ9" i="16"/>
  <c r="DK9" i="16"/>
  <c r="DJ9" i="16"/>
  <c r="DI9" i="16"/>
  <c r="DC9" i="16"/>
  <c r="DB9" i="16"/>
  <c r="DA9" i="16"/>
  <c r="CU9" i="16"/>
  <c r="CT9" i="16"/>
  <c r="CS9" i="16"/>
  <c r="CM9" i="16"/>
  <c r="CL9" i="16"/>
  <c r="CK9" i="16"/>
  <c r="CH9" i="16"/>
  <c r="CG9" i="16"/>
  <c r="CF9" i="16"/>
  <c r="CE9" i="16"/>
  <c r="CD9" i="16"/>
  <c r="CC9" i="16"/>
  <c r="CB9" i="16"/>
  <c r="BZ9" i="16"/>
  <c r="BY9" i="16"/>
  <c r="BX9" i="16"/>
  <c r="BW9" i="16"/>
  <c r="BV9" i="16"/>
  <c r="BU9" i="16"/>
  <c r="BT9" i="16"/>
  <c r="BR9" i="16"/>
  <c r="BQ9" i="16"/>
  <c r="BP9" i="16"/>
  <c r="BO9" i="16"/>
  <c r="BN9" i="16"/>
  <c r="BM9" i="16"/>
  <c r="BL9" i="16"/>
  <c r="BJ9" i="16"/>
  <c r="BI9" i="16"/>
  <c r="BH9" i="16"/>
  <c r="BG9" i="16"/>
  <c r="BF9" i="16"/>
  <c r="BE9" i="16"/>
  <c r="BD9" i="16"/>
  <c r="BB9" i="16"/>
  <c r="BA9" i="16"/>
  <c r="AZ9" i="16"/>
  <c r="AY9" i="16"/>
  <c r="AX9" i="16"/>
  <c r="AW9" i="16"/>
  <c r="AV9" i="16"/>
  <c r="Q9" i="16"/>
  <c r="P9" i="16"/>
  <c r="ID8" i="16"/>
  <c r="IC8" i="16"/>
  <c r="IB8" i="16"/>
  <c r="IA8" i="16"/>
  <c r="HZ8" i="16"/>
  <c r="HY8" i="16"/>
  <c r="HX8" i="16"/>
  <c r="HV8" i="16"/>
  <c r="HU8" i="16"/>
  <c r="HT8" i="16"/>
  <c r="HS8" i="16"/>
  <c r="HR8" i="16"/>
  <c r="HQ8" i="16"/>
  <c r="HP8" i="16"/>
  <c r="HN8" i="16"/>
  <c r="HM8" i="16"/>
  <c r="HL8" i="16"/>
  <c r="HK8" i="16"/>
  <c r="HJ8" i="16"/>
  <c r="HI8" i="16"/>
  <c r="HH8" i="16"/>
  <c r="HF8" i="16"/>
  <c r="HE8" i="16"/>
  <c r="HD8" i="16"/>
  <c r="HC8" i="16"/>
  <c r="HB8" i="16"/>
  <c r="HA8" i="16"/>
  <c r="GZ8" i="16"/>
  <c r="GX8" i="16"/>
  <c r="GW8" i="16"/>
  <c r="GV8" i="16"/>
  <c r="GU8" i="16"/>
  <c r="GT8" i="16"/>
  <c r="GS8" i="16"/>
  <c r="GR8" i="16"/>
  <c r="GP8" i="16"/>
  <c r="GO8" i="16"/>
  <c r="GN8" i="16"/>
  <c r="GM8" i="16"/>
  <c r="GL8" i="16"/>
  <c r="GK8" i="16"/>
  <c r="GJ8" i="16"/>
  <c r="GH8" i="16"/>
  <c r="GG8" i="16"/>
  <c r="GF8" i="16"/>
  <c r="GE8" i="16"/>
  <c r="GD8" i="16"/>
  <c r="GC8" i="16"/>
  <c r="GB8" i="16"/>
  <c r="FZ8" i="16"/>
  <c r="FY8" i="16"/>
  <c r="FX8" i="16"/>
  <c r="FW8" i="16"/>
  <c r="FV8" i="16"/>
  <c r="FU8" i="16"/>
  <c r="FT8" i="16"/>
  <c r="FR8" i="16"/>
  <c r="FQ8" i="16"/>
  <c r="FP8" i="16"/>
  <c r="FO8" i="16"/>
  <c r="FN8" i="16"/>
  <c r="FM8" i="16"/>
  <c r="FL8" i="16"/>
  <c r="FF8" i="16"/>
  <c r="FE8" i="16"/>
  <c r="FD8" i="16"/>
  <c r="EX8" i="16"/>
  <c r="EW8" i="16"/>
  <c r="EV8" i="16"/>
  <c r="EP8" i="16"/>
  <c r="EO8" i="16"/>
  <c r="EN8" i="16"/>
  <c r="EH8" i="16"/>
  <c r="EG8" i="16"/>
  <c r="EF8" i="16"/>
  <c r="DZ8" i="16"/>
  <c r="DY8" i="16"/>
  <c r="DX8" i="16"/>
  <c r="DR8" i="16"/>
  <c r="DQ8" i="16"/>
  <c r="DP8" i="16"/>
  <c r="DJ8" i="16"/>
  <c r="DI8" i="16"/>
  <c r="DH8" i="16"/>
  <c r="DB8" i="16"/>
  <c r="DA8" i="16"/>
  <c r="CZ8" i="16"/>
  <c r="CT8" i="16"/>
  <c r="CS8" i="16"/>
  <c r="CR8" i="16"/>
  <c r="CL8" i="16"/>
  <c r="CK8" i="16"/>
  <c r="CJ8" i="16"/>
  <c r="CH8" i="16"/>
  <c r="CG8" i="16"/>
  <c r="CF8" i="16"/>
  <c r="CE8" i="16"/>
  <c r="CD8" i="16"/>
  <c r="CC8" i="16"/>
  <c r="CB8" i="16"/>
  <c r="BZ8" i="16"/>
  <c r="BY8" i="16"/>
  <c r="BX8" i="16"/>
  <c r="BW8" i="16"/>
  <c r="BV8" i="16"/>
  <c r="BU8" i="16"/>
  <c r="BT8" i="16"/>
  <c r="BR8" i="16"/>
  <c r="BQ8" i="16"/>
  <c r="BP8" i="16"/>
  <c r="BO8" i="16"/>
  <c r="BN8" i="16"/>
  <c r="BM8" i="16"/>
  <c r="BL8" i="16"/>
  <c r="BJ8" i="16"/>
  <c r="BI8" i="16"/>
  <c r="BH8" i="16"/>
  <c r="BG8" i="16"/>
  <c r="BF8" i="16"/>
  <c r="BE8" i="16"/>
  <c r="BD8" i="16"/>
  <c r="BB8" i="16"/>
  <c r="BA8" i="16"/>
  <c r="AZ8" i="16"/>
  <c r="AY8" i="16"/>
  <c r="AX8" i="16"/>
  <c r="AW8" i="16"/>
  <c r="AV8" i="16"/>
  <c r="Q8" i="16"/>
  <c r="P8" i="16"/>
  <c r="ID7" i="16"/>
  <c r="IC7" i="16"/>
  <c r="IB7" i="16"/>
  <c r="IA7" i="16"/>
  <c r="HZ7" i="16"/>
  <c r="HY7" i="16"/>
  <c r="HX7" i="16"/>
  <c r="HV7" i="16"/>
  <c r="HU7" i="16"/>
  <c r="HT7" i="16"/>
  <c r="HS7" i="16"/>
  <c r="HR7" i="16"/>
  <c r="HQ7" i="16"/>
  <c r="HP7" i="16"/>
  <c r="HN7" i="16"/>
  <c r="HM7" i="16"/>
  <c r="HL7" i="16"/>
  <c r="HK7" i="16"/>
  <c r="HJ7" i="16"/>
  <c r="HI7" i="16"/>
  <c r="HH7" i="16"/>
  <c r="HF7" i="16"/>
  <c r="HE7" i="16"/>
  <c r="HD7" i="16"/>
  <c r="HC7" i="16"/>
  <c r="HB7" i="16"/>
  <c r="HA7" i="16"/>
  <c r="GZ7" i="16"/>
  <c r="GX7" i="16"/>
  <c r="GW7" i="16"/>
  <c r="GV7" i="16"/>
  <c r="GU7" i="16"/>
  <c r="GT7" i="16"/>
  <c r="GS7" i="16"/>
  <c r="GR7" i="16"/>
  <c r="GP7" i="16"/>
  <c r="GO7" i="16"/>
  <c r="GN7" i="16"/>
  <c r="GM7" i="16"/>
  <c r="GL7" i="16"/>
  <c r="GK7" i="16"/>
  <c r="GJ7" i="16"/>
  <c r="GH7" i="16"/>
  <c r="GG7" i="16"/>
  <c r="GF7" i="16"/>
  <c r="GE7" i="16"/>
  <c r="GD7" i="16"/>
  <c r="GC7" i="16"/>
  <c r="GB7" i="16"/>
  <c r="FZ7" i="16"/>
  <c r="FY7" i="16"/>
  <c r="FX7" i="16"/>
  <c r="FW7" i="16"/>
  <c r="FV7" i="16"/>
  <c r="FU7" i="16"/>
  <c r="FT7" i="16"/>
  <c r="FR7" i="16"/>
  <c r="FQ7" i="16"/>
  <c r="FP7" i="16"/>
  <c r="FO7" i="16"/>
  <c r="FN7" i="16"/>
  <c r="FM7" i="16"/>
  <c r="FL7" i="16"/>
  <c r="FJ7" i="16"/>
  <c r="FE7" i="16"/>
  <c r="FD7" i="16"/>
  <c r="FB7" i="16"/>
  <c r="EW7" i="16"/>
  <c r="EV7" i="16"/>
  <c r="ET7" i="16"/>
  <c r="EO7" i="16"/>
  <c r="EN7" i="16"/>
  <c r="EL7" i="16"/>
  <c r="EG7" i="16"/>
  <c r="EF7" i="16"/>
  <c r="ED7" i="16"/>
  <c r="DY7" i="16"/>
  <c r="DX7" i="16"/>
  <c r="DV7" i="16"/>
  <c r="DQ7" i="16"/>
  <c r="DP7" i="16"/>
  <c r="DN7" i="16"/>
  <c r="DI7" i="16"/>
  <c r="DH7" i="16"/>
  <c r="DF7" i="16"/>
  <c r="DA7" i="16"/>
  <c r="CZ7" i="16"/>
  <c r="CX7" i="16"/>
  <c r="CS7" i="16"/>
  <c r="CR7" i="16"/>
  <c r="CP7" i="16"/>
  <c r="CK7" i="16"/>
  <c r="CJ7" i="16"/>
  <c r="CH7" i="16"/>
  <c r="CG7" i="16"/>
  <c r="CF7" i="16"/>
  <c r="CE7" i="16"/>
  <c r="CD7" i="16"/>
  <c r="CC7" i="16"/>
  <c r="CB7" i="16"/>
  <c r="BZ7" i="16"/>
  <c r="BY7" i="16"/>
  <c r="BX7" i="16"/>
  <c r="BW7" i="16"/>
  <c r="BV7" i="16"/>
  <c r="BU7" i="16"/>
  <c r="BT7" i="16"/>
  <c r="BR7" i="16"/>
  <c r="BQ7" i="16"/>
  <c r="BP7" i="16"/>
  <c r="BO7" i="16"/>
  <c r="BN7" i="16"/>
  <c r="BM7" i="16"/>
  <c r="BL7" i="16"/>
  <c r="BJ7" i="16"/>
  <c r="BI7" i="16"/>
  <c r="BH7" i="16"/>
  <c r="BG7" i="16"/>
  <c r="BF7" i="16"/>
  <c r="BE7" i="16"/>
  <c r="BD7" i="16"/>
  <c r="BB7" i="16"/>
  <c r="BA7" i="16"/>
  <c r="AZ7" i="16"/>
  <c r="AY7" i="16"/>
  <c r="AX7" i="16"/>
  <c r="AW7" i="16"/>
  <c r="AV7" i="16"/>
  <c r="Q7" i="16"/>
  <c r="P7" i="16"/>
  <c r="ID6" i="16"/>
  <c r="IC6" i="16"/>
  <c r="IB6" i="16"/>
  <c r="IA6" i="16"/>
  <c r="HZ6" i="16"/>
  <c r="HY6" i="16"/>
  <c r="HX6" i="16"/>
  <c r="HV6" i="16"/>
  <c r="HU6" i="16"/>
  <c r="HT6" i="16"/>
  <c r="HS6" i="16"/>
  <c r="HR6" i="16"/>
  <c r="HQ6" i="16"/>
  <c r="HP6" i="16"/>
  <c r="HN6" i="16"/>
  <c r="HM6" i="16"/>
  <c r="HL6" i="16"/>
  <c r="HK6" i="16"/>
  <c r="HJ6" i="16"/>
  <c r="HI6" i="16"/>
  <c r="HH6" i="16"/>
  <c r="HF6" i="16"/>
  <c r="HE6" i="16"/>
  <c r="HD6" i="16"/>
  <c r="HC6" i="16"/>
  <c r="HB6" i="16"/>
  <c r="HA6" i="16"/>
  <c r="GZ6" i="16"/>
  <c r="GX6" i="16"/>
  <c r="GW6" i="16"/>
  <c r="GV6" i="16"/>
  <c r="GU6" i="16"/>
  <c r="GT6" i="16"/>
  <c r="GS6" i="16"/>
  <c r="GR6" i="16"/>
  <c r="GP6" i="16"/>
  <c r="GO6" i="16"/>
  <c r="GN6" i="16"/>
  <c r="GM6" i="16"/>
  <c r="GL6" i="16"/>
  <c r="GK6" i="16"/>
  <c r="GJ6" i="16"/>
  <c r="GH6" i="16"/>
  <c r="GG6" i="16"/>
  <c r="GF6" i="16"/>
  <c r="GE6" i="16"/>
  <c r="GD6" i="16"/>
  <c r="GC6" i="16"/>
  <c r="GB6" i="16"/>
  <c r="FZ6" i="16"/>
  <c r="FY6" i="16"/>
  <c r="FX6" i="16"/>
  <c r="FW6" i="16"/>
  <c r="FV6" i="16"/>
  <c r="FU6" i="16"/>
  <c r="FT6" i="16"/>
  <c r="FR6" i="16"/>
  <c r="FQ6" i="16"/>
  <c r="FP6" i="16"/>
  <c r="FO6" i="16"/>
  <c r="FN6" i="16"/>
  <c r="FM6" i="16"/>
  <c r="FL6" i="16"/>
  <c r="FJ6" i="16"/>
  <c r="FI6" i="16"/>
  <c r="FD6" i="16"/>
  <c r="FB6" i="16"/>
  <c r="FA6" i="16"/>
  <c r="EV6" i="16"/>
  <c r="ET6" i="16"/>
  <c r="ES6" i="16"/>
  <c r="EN6" i="16"/>
  <c r="EL6" i="16"/>
  <c r="EK6" i="16"/>
  <c r="EF6" i="16"/>
  <c r="ED6" i="16"/>
  <c r="EC6" i="16"/>
  <c r="DX6" i="16"/>
  <c r="DV6" i="16"/>
  <c r="DU6" i="16"/>
  <c r="DP6" i="16"/>
  <c r="DN6" i="16"/>
  <c r="DM6" i="16"/>
  <c r="DH6" i="16"/>
  <c r="DF6" i="16"/>
  <c r="DE6" i="16"/>
  <c r="CZ6" i="16"/>
  <c r="CX6" i="16"/>
  <c r="CW6" i="16"/>
  <c r="CR6" i="16"/>
  <c r="CP6" i="16"/>
  <c r="CO6" i="16"/>
  <c r="CJ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R6" i="16"/>
  <c r="BQ6" i="16"/>
  <c r="BP6" i="16"/>
  <c r="BO6" i="16"/>
  <c r="BN6" i="16"/>
  <c r="BM6" i="16"/>
  <c r="BL6" i="16"/>
  <c r="BJ6" i="16"/>
  <c r="BI6" i="16"/>
  <c r="BH6" i="16"/>
  <c r="BG6" i="16"/>
  <c r="BF6" i="16"/>
  <c r="BE6" i="16"/>
  <c r="BD6" i="16"/>
  <c r="BB6" i="16"/>
  <c r="BA6" i="16"/>
  <c r="AZ6" i="16"/>
  <c r="AY6" i="16"/>
  <c r="AX6" i="16"/>
  <c r="AW6" i="16"/>
  <c r="AV6" i="16"/>
  <c r="Q6" i="16"/>
  <c r="P6" i="16"/>
  <c r="ID5" i="16"/>
  <c r="IC5" i="16"/>
  <c r="IB5" i="16"/>
  <c r="IA5" i="16"/>
  <c r="HZ5" i="16"/>
  <c r="HY5" i="16"/>
  <c r="HX5" i="16"/>
  <c r="HV5" i="16"/>
  <c r="HU5" i="16"/>
  <c r="HT5" i="16"/>
  <c r="HS5" i="16"/>
  <c r="HR5" i="16"/>
  <c r="HQ5" i="16"/>
  <c r="HP5" i="16"/>
  <c r="HN5" i="16"/>
  <c r="HM5" i="16"/>
  <c r="HL5" i="16"/>
  <c r="HK5" i="16"/>
  <c r="HJ5" i="16"/>
  <c r="HI5" i="16"/>
  <c r="HH5" i="16"/>
  <c r="HF5" i="16"/>
  <c r="HE5" i="16"/>
  <c r="HD5" i="16"/>
  <c r="HC5" i="16"/>
  <c r="HB5" i="16"/>
  <c r="HA5" i="16"/>
  <c r="GZ5" i="16"/>
  <c r="GX5" i="16"/>
  <c r="GW5" i="16"/>
  <c r="GV5" i="16"/>
  <c r="GU5" i="16"/>
  <c r="GT5" i="16"/>
  <c r="GS5" i="16"/>
  <c r="GR5" i="16"/>
  <c r="GP5" i="16"/>
  <c r="GO5" i="16"/>
  <c r="GN5" i="16"/>
  <c r="GM5" i="16"/>
  <c r="GL5" i="16"/>
  <c r="GK5" i="16"/>
  <c r="GJ5" i="16"/>
  <c r="GH5" i="16"/>
  <c r="GG5" i="16"/>
  <c r="GF5" i="16"/>
  <c r="GE5" i="16"/>
  <c r="GD5" i="16"/>
  <c r="GC5" i="16"/>
  <c r="GB5" i="16"/>
  <c r="FZ5" i="16"/>
  <c r="FY5" i="16"/>
  <c r="FX5" i="16"/>
  <c r="FW5" i="16"/>
  <c r="FV5" i="16"/>
  <c r="FU5" i="16"/>
  <c r="FT5" i="16"/>
  <c r="FR5" i="16"/>
  <c r="FQ5" i="16"/>
  <c r="FP5" i="16"/>
  <c r="FO5" i="16"/>
  <c r="FN5" i="16"/>
  <c r="FM5" i="16"/>
  <c r="FL5" i="16"/>
  <c r="FJ5" i="16"/>
  <c r="FI5" i="16"/>
  <c r="FH5" i="16"/>
  <c r="FB5" i="16"/>
  <c r="FA5" i="16"/>
  <c r="EZ5" i="16"/>
  <c r="ET5" i="16"/>
  <c r="ES5" i="16"/>
  <c r="ER5" i="16"/>
  <c r="EL5" i="16"/>
  <c r="EK5" i="16"/>
  <c r="EJ5" i="16"/>
  <c r="ED5" i="16"/>
  <c r="EC5" i="16"/>
  <c r="EB5" i="16"/>
  <c r="DV5" i="16"/>
  <c r="DU5" i="16"/>
  <c r="DT5" i="16"/>
  <c r="DN5" i="16"/>
  <c r="DM5" i="16"/>
  <c r="DL5" i="16"/>
  <c r="DF5" i="16"/>
  <c r="DE5" i="16"/>
  <c r="DD5" i="16"/>
  <c r="CX5" i="16"/>
  <c r="CW5" i="16"/>
  <c r="CV5" i="16"/>
  <c r="CP5" i="16"/>
  <c r="CO5" i="16"/>
  <c r="CN5" i="16"/>
  <c r="CH5" i="16"/>
  <c r="CG5" i="16"/>
  <c r="CF5" i="16"/>
  <c r="CE5" i="16"/>
  <c r="CD5" i="16"/>
  <c r="CC5" i="16"/>
  <c r="CB5" i="16"/>
  <c r="BZ5" i="16"/>
  <c r="BY5" i="16"/>
  <c r="BX5" i="16"/>
  <c r="BW5" i="16"/>
  <c r="BV5" i="16"/>
  <c r="BU5" i="16"/>
  <c r="BT5" i="16"/>
  <c r="BR5" i="16"/>
  <c r="BQ5" i="16"/>
  <c r="BP5" i="16"/>
  <c r="BO5" i="16"/>
  <c r="BN5" i="16"/>
  <c r="BM5" i="16"/>
  <c r="BL5" i="16"/>
  <c r="BJ5" i="16"/>
  <c r="BI5" i="16"/>
  <c r="BH5" i="16"/>
  <c r="BG5" i="16"/>
  <c r="BF5" i="16"/>
  <c r="BE5" i="16"/>
  <c r="BD5" i="16"/>
  <c r="BB5" i="16"/>
  <c r="BA5" i="16"/>
  <c r="AZ5" i="16"/>
  <c r="AY5" i="16"/>
  <c r="AX5" i="16"/>
  <c r="AW5" i="16"/>
  <c r="AV5" i="16"/>
  <c r="Q5" i="16"/>
  <c r="P5" i="16"/>
  <c r="HX4" i="16"/>
  <c r="HP4" i="16"/>
  <c r="HH4" i="16"/>
  <c r="GZ4" i="16"/>
  <c r="GR4" i="16"/>
  <c r="GJ4" i="16"/>
  <c r="GB4" i="16"/>
  <c r="FT4" i="16"/>
  <c r="FL4" i="16"/>
  <c r="FD4" i="16"/>
  <c r="EV4" i="16"/>
  <c r="EN4" i="16"/>
  <c r="EF4" i="16"/>
  <c r="DX4" i="16"/>
  <c r="DP4" i="16"/>
  <c r="DH4" i="16"/>
  <c r="CZ4" i="16"/>
  <c r="CR4" i="16"/>
  <c r="CJ4" i="16"/>
  <c r="CB4" i="16"/>
  <c r="BT4" i="16"/>
  <c r="BL4" i="16"/>
  <c r="BD4" i="16"/>
  <c r="AV4" i="16"/>
  <c r="S4" i="16"/>
  <c r="O62" i="16" l="1"/>
  <c r="GN47" i="16"/>
  <c r="GG47" i="16"/>
  <c r="FX47" i="16"/>
  <c r="FQ47" i="16"/>
  <c r="FH47" i="16"/>
  <c r="FA47" i="16"/>
  <c r="ER47" i="16"/>
  <c r="EK47" i="16"/>
  <c r="EB47" i="16"/>
  <c r="DU47" i="16"/>
  <c r="IA46" i="16"/>
  <c r="HY46" i="16"/>
  <c r="DL46" i="16"/>
  <c r="DJ46" i="16"/>
  <c r="DC46" i="16"/>
  <c r="DA46" i="16"/>
  <c r="CV46" i="16"/>
  <c r="CT46" i="16"/>
  <c r="CM46" i="16"/>
  <c r="CK46" i="16"/>
  <c r="CF46" i="16"/>
  <c r="CD46" i="16"/>
  <c r="BW46" i="16"/>
  <c r="BU46" i="16"/>
  <c r="BP46" i="16"/>
  <c r="BN46" i="16"/>
  <c r="BG46" i="16"/>
  <c r="BE46" i="16"/>
  <c r="AZ46" i="16"/>
  <c r="AX46" i="16"/>
  <c r="IC45" i="16"/>
  <c r="DN45" i="16"/>
  <c r="DH45" i="16"/>
  <c r="DE45" i="16"/>
  <c r="DA45" i="16"/>
  <c r="CX45" i="16"/>
  <c r="CR45" i="16"/>
  <c r="CO45" i="16"/>
  <c r="CK45" i="16"/>
  <c r="CH45" i="16"/>
  <c r="CB45" i="16"/>
  <c r="BY45" i="16"/>
  <c r="BU45" i="16"/>
  <c r="BR45" i="16"/>
  <c r="BL45" i="16"/>
  <c r="BI45" i="16"/>
  <c r="BE45" i="16"/>
  <c r="BB45" i="16"/>
  <c r="AV45" i="16"/>
  <c r="IC44" i="16"/>
  <c r="IA44" i="16"/>
  <c r="DN44" i="16"/>
  <c r="DL44" i="16"/>
  <c r="DH44" i="16"/>
  <c r="DE44" i="16"/>
  <c r="CX44" i="16"/>
  <c r="CV44" i="16"/>
  <c r="CR44" i="16"/>
  <c r="CO44" i="16"/>
  <c r="CH44" i="16"/>
  <c r="CF44" i="16"/>
  <c r="CB44" i="16"/>
  <c r="BY44" i="16"/>
  <c r="BR44" i="16"/>
  <c r="BP44" i="16"/>
  <c r="BL44" i="16"/>
  <c r="BI44" i="16"/>
  <c r="BB44" i="16"/>
  <c r="AZ44" i="16"/>
  <c r="AV44" i="16"/>
  <c r="IA43" i="16"/>
  <c r="HY43" i="16"/>
  <c r="HT43" i="16"/>
  <c r="HR43" i="16"/>
  <c r="HK43" i="16"/>
  <c r="HI43" i="16"/>
  <c r="CV43" i="16"/>
  <c r="CT43" i="16"/>
  <c r="CO43" i="16"/>
  <c r="CM43" i="16"/>
  <c r="CF43" i="16"/>
  <c r="CD43" i="16"/>
  <c r="BY43" i="16"/>
  <c r="BW43" i="16"/>
  <c r="BP43" i="16"/>
  <c r="GO47" i="16"/>
  <c r="GF47" i="16"/>
  <c r="FY47" i="16"/>
  <c r="FP47" i="16"/>
  <c r="FI47" i="16"/>
  <c r="EZ47" i="16"/>
  <c r="ES47" i="16"/>
  <c r="EJ47" i="16"/>
  <c r="EC47" i="16"/>
  <c r="DT47" i="16"/>
  <c r="HZ46" i="16"/>
  <c r="HX46" i="16"/>
  <c r="DK46" i="16"/>
  <c r="DI46" i="16"/>
  <c r="DD46" i="16"/>
  <c r="DB46" i="16"/>
  <c r="CU46" i="16"/>
  <c r="CS46" i="16"/>
  <c r="CN46" i="16"/>
  <c r="CL46" i="16"/>
  <c r="CE46" i="16"/>
  <c r="CC46" i="16"/>
  <c r="BX46" i="16"/>
  <c r="BV46" i="16"/>
  <c r="BO46" i="16"/>
  <c r="BM46" i="16"/>
  <c r="BH46" i="16"/>
  <c r="BF46" i="16"/>
  <c r="AY46" i="16"/>
  <c r="AW46" i="16"/>
  <c r="ID45" i="16"/>
  <c r="IB45" i="16"/>
  <c r="HX45" i="16"/>
  <c r="DM45" i="16"/>
  <c r="DI45" i="16"/>
  <c r="DF45" i="16"/>
  <c r="CZ45" i="16"/>
  <c r="CW45" i="16"/>
  <c r="CS45" i="16"/>
  <c r="CP45" i="16"/>
  <c r="CJ45" i="16"/>
  <c r="CG45" i="16"/>
  <c r="CC45" i="16"/>
  <c r="BZ45" i="16"/>
  <c r="BT45" i="16"/>
  <c r="BQ45" i="16"/>
  <c r="BM45" i="16"/>
  <c r="BJ45" i="16"/>
  <c r="BD45" i="16"/>
  <c r="BA45" i="16"/>
  <c r="AW45" i="16"/>
  <c r="ID44" i="16"/>
  <c r="IB44" i="16"/>
  <c r="DM44" i="16"/>
  <c r="DF44" i="16"/>
  <c r="DD44" i="16"/>
  <c r="CZ44" i="16"/>
  <c r="CW44" i="16"/>
  <c r="CP44" i="16"/>
  <c r="CN44" i="16"/>
  <c r="CJ44" i="16"/>
  <c r="CG44" i="16"/>
  <c r="BZ44" i="16"/>
  <c r="BX44" i="16"/>
  <c r="BT44" i="16"/>
  <c r="BQ44" i="16"/>
  <c r="BJ44" i="16"/>
  <c r="BH44" i="16"/>
  <c r="BD44" i="16"/>
  <c r="BA44" i="16"/>
  <c r="IB43" i="16"/>
  <c r="HZ43" i="16"/>
  <c r="HS43" i="16"/>
  <c r="HQ43" i="16"/>
  <c r="HL43" i="16"/>
  <c r="HJ43" i="16"/>
  <c r="CW43" i="16"/>
  <c r="CU43" i="16"/>
  <c r="CN43" i="16"/>
  <c r="CL43" i="16"/>
  <c r="CG43" i="16"/>
  <c r="CE43" i="16"/>
  <c r="BX43" i="16"/>
  <c r="BV43" i="16"/>
  <c r="BQ43" i="16"/>
  <c r="BN43" i="16"/>
  <c r="BI43" i="16"/>
  <c r="BG43" i="16"/>
  <c r="AZ43" i="16"/>
  <c r="AX43" i="16"/>
  <c r="IC42" i="16"/>
  <c r="HV42" i="16"/>
  <c r="HT42" i="16"/>
  <c r="HP42" i="16"/>
  <c r="HM42" i="16"/>
  <c r="CX42" i="16"/>
  <c r="CR42" i="16"/>
  <c r="CO42" i="16"/>
  <c r="CK42" i="16"/>
  <c r="CH42" i="16"/>
  <c r="CB42" i="16"/>
  <c r="BY42" i="16"/>
  <c r="BU42" i="16"/>
  <c r="BR42" i="16"/>
  <c r="BL42" i="16"/>
  <c r="BI42" i="16"/>
  <c r="BE42" i="16"/>
  <c r="BB42" i="16"/>
  <c r="AV42" i="16"/>
  <c r="IC41" i="16"/>
  <c r="HV41" i="16"/>
  <c r="HT41" i="16"/>
  <c r="HP41" i="16"/>
  <c r="HM41" i="16"/>
  <c r="CX41" i="16"/>
  <c r="CR41" i="16"/>
  <c r="CO41" i="16"/>
  <c r="CK41" i="16"/>
  <c r="CH41" i="16"/>
  <c r="CB41" i="16"/>
  <c r="BY41" i="16"/>
  <c r="BU41" i="16"/>
  <c r="BR41" i="16"/>
  <c r="BL41" i="16"/>
  <c r="BI41" i="16"/>
  <c r="BE41" i="16"/>
  <c r="BB41" i="16"/>
  <c r="AV41" i="16"/>
  <c r="IC40" i="16"/>
  <c r="IA40" i="16"/>
  <c r="HT40" i="16"/>
  <c r="HR40" i="16"/>
  <c r="HM40" i="16"/>
  <c r="HK40" i="16"/>
  <c r="CX40" i="16"/>
  <c r="CV40" i="16"/>
  <c r="CO40" i="16"/>
  <c r="CM40" i="16"/>
  <c r="CH40" i="16"/>
  <c r="CF40" i="16"/>
  <c r="BY40" i="16"/>
  <c r="BW40" i="16"/>
  <c r="BR40" i="16"/>
  <c r="BP40" i="16"/>
  <c r="BI40" i="16"/>
  <c r="BG40" i="16"/>
  <c r="BB40" i="16"/>
  <c r="AZ40" i="16"/>
  <c r="IA39" i="16"/>
  <c r="HY39" i="16"/>
  <c r="HR39" i="16"/>
  <c r="HP39" i="16"/>
  <c r="HK39" i="16"/>
  <c r="HI39" i="16"/>
  <c r="CV39" i="16"/>
  <c r="CT39" i="16"/>
  <c r="CM39" i="16"/>
  <c r="CK39" i="16"/>
  <c r="CF39" i="16"/>
  <c r="CD39" i="16"/>
  <c r="BW39" i="16"/>
  <c r="BU39" i="16"/>
  <c r="BP39" i="16"/>
  <c r="BN39" i="16"/>
  <c r="BG39" i="16"/>
  <c r="BE39" i="16"/>
  <c r="AZ39" i="16"/>
  <c r="AX39" i="16"/>
  <c r="HY38" i="16"/>
  <c r="HV38" i="16"/>
  <c r="HR38" i="16"/>
  <c r="HP38" i="16"/>
  <c r="HI38" i="16"/>
  <c r="HF38" i="16"/>
  <c r="HB38" i="16"/>
  <c r="GZ38" i="16"/>
  <c r="GS38" i="16"/>
  <c r="CD38" i="16"/>
  <c r="CB38" i="16"/>
  <c r="BW38" i="16"/>
  <c r="BU38" i="16"/>
  <c r="BN38" i="16"/>
  <c r="BL38" i="16"/>
  <c r="BG38" i="16"/>
  <c r="BE38" i="16"/>
  <c r="AX38" i="16"/>
  <c r="AV38" i="16"/>
  <c r="IC37" i="16"/>
  <c r="HY37" i="16"/>
  <c r="HV37" i="16"/>
  <c r="HP37" i="16"/>
  <c r="HM37" i="16"/>
  <c r="HI37" i="16"/>
  <c r="HF37" i="16"/>
  <c r="GZ37" i="16"/>
  <c r="GW37" i="16"/>
  <c r="GS37" i="16"/>
  <c r="CH37" i="16"/>
  <c r="CD37" i="16"/>
  <c r="CB37" i="16"/>
  <c r="BU37" i="16"/>
  <c r="BR37" i="16"/>
  <c r="BN37" i="16"/>
  <c r="BL37" i="16"/>
  <c r="BE37" i="16"/>
  <c r="BB37" i="16"/>
  <c r="AX37" i="16"/>
  <c r="AV37" i="16"/>
  <c r="IC36" i="16"/>
  <c r="HV36" i="16"/>
  <c r="HT36" i="16"/>
  <c r="HP36" i="16"/>
  <c r="HM36" i="16"/>
  <c r="HF36" i="16"/>
  <c r="HD36" i="16"/>
  <c r="GZ36" i="16"/>
  <c r="GW36" i="16"/>
  <c r="CH36" i="16"/>
  <c r="CB36" i="16"/>
  <c r="BY36" i="16"/>
  <c r="BU36" i="16"/>
  <c r="BR36" i="16"/>
  <c r="BL36" i="16"/>
  <c r="BI36" i="16"/>
  <c r="BE36" i="16"/>
  <c r="BB36" i="16"/>
  <c r="AV36" i="16"/>
  <c r="IA35" i="16"/>
  <c r="HY35" i="16"/>
  <c r="HR35" i="16"/>
  <c r="HP35" i="16"/>
  <c r="HK35" i="16"/>
  <c r="HI35" i="16"/>
  <c r="HB35" i="16"/>
  <c r="GZ35" i="16"/>
  <c r="GU35" i="16"/>
  <c r="GS35" i="16"/>
  <c r="CF35" i="16"/>
  <c r="CD35" i="16"/>
  <c r="BW35" i="16"/>
  <c r="BU35" i="16"/>
  <c r="BP35" i="16"/>
  <c r="BN35" i="16"/>
  <c r="BG35" i="16"/>
  <c r="BE35" i="16"/>
  <c r="AZ35" i="16"/>
  <c r="BO43" i="16"/>
  <c r="BH43" i="16"/>
  <c r="BF43" i="16"/>
  <c r="BA43" i="16"/>
  <c r="AY43" i="16"/>
  <c r="ID42" i="16"/>
  <c r="IB42" i="16"/>
  <c r="HX42" i="16"/>
  <c r="HU42" i="16"/>
  <c r="HN42" i="16"/>
  <c r="HL42" i="16"/>
  <c r="HH42" i="16"/>
  <c r="CW42" i="16"/>
  <c r="CS42" i="16"/>
  <c r="CP42" i="16"/>
  <c r="CJ42" i="16"/>
  <c r="CG42" i="16"/>
  <c r="CC42" i="16"/>
  <c r="BZ42" i="16"/>
  <c r="BT42" i="16"/>
  <c r="BQ42" i="16"/>
  <c r="BM42" i="16"/>
  <c r="BJ42" i="16"/>
  <c r="BD42" i="16"/>
  <c r="BA42" i="16"/>
  <c r="AW42" i="16"/>
  <c r="ID41" i="16"/>
  <c r="IB41" i="16"/>
  <c r="HX41" i="16"/>
  <c r="HU41" i="16"/>
  <c r="HN41" i="16"/>
  <c r="HL41" i="16"/>
  <c r="HH41" i="16"/>
  <c r="CW41" i="16"/>
  <c r="CS41" i="16"/>
  <c r="CP41" i="16"/>
  <c r="CJ41" i="16"/>
  <c r="CG41" i="16"/>
  <c r="CC41" i="16"/>
  <c r="BZ41" i="16"/>
  <c r="BT41" i="16"/>
  <c r="BQ41" i="16"/>
  <c r="BM41" i="16"/>
  <c r="BJ41" i="16"/>
  <c r="BD41" i="16"/>
  <c r="BA41" i="16"/>
  <c r="AW41" i="16"/>
  <c r="IB40" i="16"/>
  <c r="HZ40" i="16"/>
  <c r="HU40" i="16"/>
  <c r="HS40" i="16"/>
  <c r="HL40" i="16"/>
  <c r="HJ40" i="16"/>
  <c r="CW40" i="16"/>
  <c r="CU40" i="16"/>
  <c r="CP40" i="16"/>
  <c r="CN40" i="16"/>
  <c r="CG40" i="16"/>
  <c r="CE40" i="16"/>
  <c r="BZ40" i="16"/>
  <c r="BX40" i="16"/>
  <c r="BQ40" i="16"/>
  <c r="BO40" i="16"/>
  <c r="BJ40" i="16"/>
  <c r="BH40" i="16"/>
  <c r="BA40" i="16"/>
  <c r="AY40" i="16"/>
  <c r="HZ39" i="16"/>
  <c r="HX39" i="16"/>
  <c r="HS39" i="16"/>
  <c r="HQ39" i="16"/>
  <c r="HJ39" i="16"/>
  <c r="HH39" i="16"/>
  <c r="CU39" i="16"/>
  <c r="CS39" i="16"/>
  <c r="CN39" i="16"/>
  <c r="CL39" i="16"/>
  <c r="CE39" i="16"/>
  <c r="CC39" i="16"/>
  <c r="BX39" i="16"/>
  <c r="BV39" i="16"/>
  <c r="BO39" i="16"/>
  <c r="BM39" i="16"/>
  <c r="BH39" i="16"/>
  <c r="BF39" i="16"/>
  <c r="AY39" i="16"/>
  <c r="AW39" i="16"/>
  <c r="ID38" i="16"/>
  <c r="HZ38" i="16"/>
  <c r="HX38" i="16"/>
  <c r="HQ38" i="16"/>
  <c r="HN38" i="16"/>
  <c r="HJ38" i="16"/>
  <c r="HH38" i="16"/>
  <c r="HA38" i="16"/>
  <c r="GX38" i="16"/>
  <c r="GT38" i="16"/>
  <c r="GR38" i="16"/>
  <c r="CE38" i="16"/>
  <c r="CC38" i="16"/>
  <c r="BV38" i="16"/>
  <c r="BT38" i="16"/>
  <c r="BO38" i="16"/>
  <c r="BM38" i="16"/>
  <c r="BF38" i="16"/>
  <c r="BD38" i="16"/>
  <c r="AY38" i="16"/>
  <c r="AW38" i="16"/>
  <c r="ID37" i="16"/>
  <c r="HX37" i="16"/>
  <c r="HU37" i="16"/>
  <c r="HQ37" i="16"/>
  <c r="HN37" i="16"/>
  <c r="HH37" i="16"/>
  <c r="HE37" i="16"/>
  <c r="HA37" i="16"/>
  <c r="GX37" i="16"/>
  <c r="GR37" i="16"/>
  <c r="CC37" i="16"/>
  <c r="BZ37" i="16"/>
  <c r="BV37" i="16"/>
  <c r="BT37" i="16"/>
  <c r="BM37" i="16"/>
  <c r="BJ37" i="16"/>
  <c r="BF37" i="16"/>
  <c r="BD37" i="16"/>
  <c r="AW37" i="16"/>
  <c r="ID36" i="16"/>
  <c r="IB36" i="16"/>
  <c r="HX36" i="16"/>
  <c r="HU36" i="16"/>
  <c r="HN36" i="16"/>
  <c r="HL36" i="16"/>
  <c r="HH36" i="16"/>
  <c r="HE36" i="16"/>
  <c r="GX36" i="16"/>
  <c r="GV36" i="16"/>
  <c r="GR36" i="16"/>
  <c r="CG36" i="16"/>
  <c r="CC36" i="16"/>
  <c r="BZ36" i="16"/>
  <c r="BT36" i="16"/>
  <c r="BQ36" i="16"/>
  <c r="BM36" i="16"/>
  <c r="BJ36" i="16"/>
  <c r="BD36" i="16"/>
  <c r="BA36" i="16"/>
  <c r="AW36" i="16"/>
  <c r="HZ35" i="16"/>
  <c r="HX35" i="16"/>
  <c r="HS35" i="16"/>
  <c r="HQ35" i="16"/>
  <c r="HJ35" i="16"/>
  <c r="HH35" i="16"/>
  <c r="HC35" i="16"/>
  <c r="HA35" i="16"/>
  <c r="GT35" i="16"/>
  <c r="GR35" i="16"/>
  <c r="CE35" i="16"/>
  <c r="CC35" i="16"/>
  <c r="BX35" i="16"/>
  <c r="BV35" i="16"/>
  <c r="BO35" i="16"/>
  <c r="BM35" i="16"/>
  <c r="BH35" i="16"/>
  <c r="BF35" i="16"/>
  <c r="AY35" i="16"/>
  <c r="AW35" i="16"/>
  <c r="IB34" i="16"/>
  <c r="HZ34" i="16"/>
  <c r="AX35" i="16"/>
  <c r="IA34" i="16"/>
  <c r="HS34" i="16"/>
  <c r="HQ34" i="16"/>
  <c r="HL34" i="16"/>
  <c r="HJ34" i="16"/>
  <c r="HC34" i="16"/>
  <c r="HA34" i="16"/>
  <c r="GV34" i="16"/>
  <c r="GT34" i="16"/>
  <c r="CG34" i="16"/>
  <c r="CE34" i="16"/>
  <c r="BX34" i="16"/>
  <c r="BV34" i="16"/>
  <c r="BQ34" i="16"/>
  <c r="BO34" i="16"/>
  <c r="BH34" i="16"/>
  <c r="BF34" i="16"/>
  <c r="BA34" i="16"/>
  <c r="AY34" i="16"/>
  <c r="IB33" i="16"/>
  <c r="HZ33" i="16"/>
  <c r="HS33" i="16"/>
  <c r="HQ33" i="16"/>
  <c r="HL33" i="16"/>
  <c r="HJ33" i="16"/>
  <c r="CW33" i="16"/>
  <c r="CU33" i="16"/>
  <c r="CN33" i="16"/>
  <c r="CL33" i="16"/>
  <c r="CG33" i="16"/>
  <c r="CE33" i="16"/>
  <c r="BX33" i="16"/>
  <c r="BV33" i="16"/>
  <c r="BQ33" i="16"/>
  <c r="BO33" i="16"/>
  <c r="BH33" i="16"/>
  <c r="BF33" i="16"/>
  <c r="BA33" i="16"/>
  <c r="AY33" i="16"/>
  <c r="ID32" i="16"/>
  <c r="HX32" i="16"/>
  <c r="HU32" i="16"/>
  <c r="HQ32" i="16"/>
  <c r="HN32" i="16"/>
  <c r="HH32" i="16"/>
  <c r="HE32" i="16"/>
  <c r="HA32" i="16"/>
  <c r="GX32" i="16"/>
  <c r="GR32" i="16"/>
  <c r="CC32" i="16"/>
  <c r="BZ32" i="16"/>
  <c r="BV32" i="16"/>
  <c r="BT32" i="16"/>
  <c r="BM32" i="16"/>
  <c r="BJ32" i="16"/>
  <c r="BF32" i="16"/>
  <c r="BD32" i="16"/>
  <c r="AW32" i="16"/>
  <c r="HU31" i="16"/>
  <c r="HS31" i="16"/>
  <c r="HN31" i="16"/>
  <c r="HL31" i="16"/>
  <c r="HJ31" i="16"/>
  <c r="HE31" i="16"/>
  <c r="HC31" i="16"/>
  <c r="GX31" i="16"/>
  <c r="GV31" i="16"/>
  <c r="GT31" i="16"/>
  <c r="GO31" i="16"/>
  <c r="GM31" i="16"/>
  <c r="GH31" i="16"/>
  <c r="GF31" i="16"/>
  <c r="GD31" i="16"/>
  <c r="FY31" i="16"/>
  <c r="FW31" i="16"/>
  <c r="FR31" i="16"/>
  <c r="FP31" i="16"/>
  <c r="FN31" i="16"/>
  <c r="HU30" i="16"/>
  <c r="HQ30" i="16"/>
  <c r="HN30" i="16"/>
  <c r="HL30" i="16"/>
  <c r="HH30" i="16"/>
  <c r="HE30" i="16"/>
  <c r="HA30" i="16"/>
  <c r="GX30" i="16"/>
  <c r="GV30" i="16"/>
  <c r="GR30" i="16"/>
  <c r="GO30" i="16"/>
  <c r="GK30" i="16"/>
  <c r="GH30" i="16"/>
  <c r="GF30" i="16"/>
  <c r="GB30" i="16"/>
  <c r="FY30" i="16"/>
  <c r="FU30" i="16"/>
  <c r="FR30" i="16"/>
  <c r="FP30" i="16"/>
  <c r="FL30" i="16"/>
  <c r="IB29" i="16"/>
  <c r="HZ29" i="16"/>
  <c r="HU29" i="16"/>
  <c r="HS29" i="16"/>
  <c r="HL29" i="16"/>
  <c r="HJ29" i="16"/>
  <c r="HE29" i="16"/>
  <c r="HC29" i="16"/>
  <c r="GV29" i="16"/>
  <c r="GT29" i="16"/>
  <c r="GO29" i="16"/>
  <c r="GM29" i="16"/>
  <c r="GF29" i="16"/>
  <c r="GD29" i="16"/>
  <c r="FY29" i="16"/>
  <c r="FW29" i="16"/>
  <c r="FP29" i="16"/>
  <c r="FN29" i="16"/>
  <c r="BA29" i="16"/>
  <c r="AY29" i="16"/>
  <c r="ID28" i="16"/>
  <c r="HZ28" i="16"/>
  <c r="HX28" i="16"/>
  <c r="HQ28" i="16"/>
  <c r="HN28" i="16"/>
  <c r="HJ28" i="16"/>
  <c r="HH28" i="16"/>
  <c r="HA28" i="16"/>
  <c r="GX28" i="16"/>
  <c r="GT28" i="16"/>
  <c r="GR28" i="16"/>
  <c r="GK28" i="16"/>
  <c r="GH28" i="16"/>
  <c r="GD28" i="16"/>
  <c r="GB28" i="16"/>
  <c r="FU28" i="16"/>
  <c r="FR28" i="16"/>
  <c r="FN28" i="16"/>
  <c r="FL28" i="16"/>
  <c r="AY28" i="16"/>
  <c r="AW28" i="16"/>
  <c r="IC27" i="16"/>
  <c r="HY27" i="16"/>
  <c r="HV27" i="16"/>
  <c r="HP27" i="16"/>
  <c r="HM27" i="16"/>
  <c r="HI27" i="16"/>
  <c r="HF27" i="16"/>
  <c r="GZ27" i="16"/>
  <c r="GW27" i="16"/>
  <c r="GS27" i="16"/>
  <c r="GP27" i="16"/>
  <c r="GJ27" i="16"/>
  <c r="GG27" i="16"/>
  <c r="GC27" i="16"/>
  <c r="FZ27" i="16"/>
  <c r="FT27" i="16"/>
  <c r="FQ27" i="16"/>
  <c r="FM27" i="16"/>
  <c r="BB27" i="16"/>
  <c r="AX27" i="16"/>
  <c r="AV27" i="16"/>
  <c r="HE26" i="16"/>
  <c r="GX26" i="16"/>
  <c r="HY34" i="16"/>
  <c r="HT34" i="16"/>
  <c r="HR34" i="16"/>
  <c r="HK34" i="16"/>
  <c r="HI34" i="16"/>
  <c r="HD34" i="16"/>
  <c r="HB34" i="16"/>
  <c r="GU34" i="16"/>
  <c r="GS34" i="16"/>
  <c r="CF34" i="16"/>
  <c r="CD34" i="16"/>
  <c r="BY34" i="16"/>
  <c r="BW34" i="16"/>
  <c r="BP34" i="16"/>
  <c r="BN34" i="16"/>
  <c r="BI34" i="16"/>
  <c r="BG34" i="16"/>
  <c r="AZ34" i="16"/>
  <c r="AX34" i="16"/>
  <c r="IA33" i="16"/>
  <c r="HY33" i="16"/>
  <c r="HT33" i="16"/>
  <c r="HR33" i="16"/>
  <c r="HK33" i="16"/>
  <c r="HI33" i="16"/>
  <c r="CV33" i="16"/>
  <c r="CT33" i="16"/>
  <c r="CO33" i="16"/>
  <c r="CM33" i="16"/>
  <c r="CF33" i="16"/>
  <c r="CD33" i="16"/>
  <c r="BY33" i="16"/>
  <c r="BW33" i="16"/>
  <c r="BP33" i="16"/>
  <c r="BN33" i="16"/>
  <c r="BI33" i="16"/>
  <c r="BG33" i="16"/>
  <c r="AZ33" i="16"/>
  <c r="AX33" i="16"/>
  <c r="IC32" i="16"/>
  <c r="HY32" i="16"/>
  <c r="HV32" i="16"/>
  <c r="HP32" i="16"/>
  <c r="HM32" i="16"/>
  <c r="HI32" i="16"/>
  <c r="HF32" i="16"/>
  <c r="GZ32" i="16"/>
  <c r="GW32" i="16"/>
  <c r="GS32" i="16"/>
  <c r="CH32" i="16"/>
  <c r="CD32" i="16"/>
  <c r="CB32" i="16"/>
  <c r="BU32" i="16"/>
  <c r="BR32" i="16"/>
  <c r="BN32" i="16"/>
  <c r="BL32" i="16"/>
  <c r="BE32" i="16"/>
  <c r="BB32" i="16"/>
  <c r="AX32" i="16"/>
  <c r="AV32" i="16"/>
  <c r="HV31" i="16"/>
  <c r="HT31" i="16"/>
  <c r="HR31" i="16"/>
  <c r="HM31" i="16"/>
  <c r="HK31" i="16"/>
  <c r="HF31" i="16"/>
  <c r="HD31" i="16"/>
  <c r="HB31" i="16"/>
  <c r="GW31" i="16"/>
  <c r="GU31" i="16"/>
  <c r="GP31" i="16"/>
  <c r="GN31" i="16"/>
  <c r="GL31" i="16"/>
  <c r="GG31" i="16"/>
  <c r="GE31" i="16"/>
  <c r="FZ31" i="16"/>
  <c r="FX31" i="16"/>
  <c r="FV31" i="16"/>
  <c r="FQ31" i="16"/>
  <c r="FO31" i="16"/>
  <c r="HV30" i="16"/>
  <c r="HT30" i="16"/>
  <c r="HP30" i="16"/>
  <c r="HM30" i="16"/>
  <c r="HI30" i="16"/>
  <c r="HF30" i="16"/>
  <c r="HD30" i="16"/>
  <c r="GZ30" i="16"/>
  <c r="GW30" i="16"/>
  <c r="GS30" i="16"/>
  <c r="GP30" i="16"/>
  <c r="GN30" i="16"/>
  <c r="GJ30" i="16"/>
  <c r="GG30" i="16"/>
  <c r="GC30" i="16"/>
  <c r="FZ30" i="16"/>
  <c r="FX30" i="16"/>
  <c r="FT30" i="16"/>
  <c r="FQ30" i="16"/>
  <c r="FM30" i="16"/>
  <c r="IC29" i="16"/>
  <c r="IA29" i="16"/>
  <c r="HT29" i="16"/>
  <c r="HR29" i="16"/>
  <c r="HM29" i="16"/>
  <c r="HK29" i="16"/>
  <c r="HD29" i="16"/>
  <c r="HB29" i="16"/>
  <c r="GW29" i="16"/>
  <c r="GU29" i="16"/>
  <c r="GN29" i="16"/>
  <c r="GL29" i="16"/>
  <c r="GG29" i="16"/>
  <c r="GE29" i="16"/>
  <c r="FX29" i="16"/>
  <c r="FV29" i="16"/>
  <c r="FQ29" i="16"/>
  <c r="FO29" i="16"/>
  <c r="BB29" i="16"/>
  <c r="AZ29" i="16"/>
  <c r="HY28" i="16"/>
  <c r="HV28" i="16"/>
  <c r="HR28" i="16"/>
  <c r="HP28" i="16"/>
  <c r="HI28" i="16"/>
  <c r="HF28" i="16"/>
  <c r="HB28" i="16"/>
  <c r="GZ28" i="16"/>
  <c r="GS28" i="16"/>
  <c r="GP28" i="16"/>
  <c r="GL28" i="16"/>
  <c r="GJ28" i="16"/>
  <c r="GC28" i="16"/>
  <c r="FZ28" i="16"/>
  <c r="FV28" i="16"/>
  <c r="FT28" i="16"/>
  <c r="FM28" i="16"/>
  <c r="AX28" i="16"/>
  <c r="AV28" i="16"/>
  <c r="ID27" i="16"/>
  <c r="HX27" i="16"/>
  <c r="HU27" i="16"/>
  <c r="HQ27" i="16"/>
  <c r="HN27" i="16"/>
  <c r="HH27" i="16"/>
  <c r="HE27" i="16"/>
  <c r="HA27" i="16"/>
  <c r="GX27" i="16"/>
  <c r="GR27" i="16"/>
  <c r="GO27" i="16"/>
  <c r="GK27" i="16"/>
  <c r="GH27" i="16"/>
  <c r="GB27" i="16"/>
  <c r="FY27" i="16"/>
  <c r="FU27" i="16"/>
  <c r="FR27" i="16"/>
  <c r="FL27" i="16"/>
  <c r="AW27" i="16"/>
  <c r="HF26" i="16"/>
  <c r="HD26" i="16"/>
  <c r="GZ26" i="16"/>
  <c r="GW26" i="16"/>
  <c r="GP26" i="16"/>
  <c r="GN26" i="16"/>
  <c r="GJ26" i="16"/>
  <c r="GG26" i="16"/>
  <c r="FZ26" i="16"/>
  <c r="FX26" i="16"/>
  <c r="FT26" i="16"/>
  <c r="FQ26" i="16"/>
  <c r="FJ26" i="16"/>
  <c r="FH26" i="16"/>
  <c r="FD26" i="16"/>
  <c r="FA26" i="16"/>
  <c r="ET26" i="16"/>
  <c r="ER26" i="16"/>
  <c r="EN26" i="16"/>
  <c r="EK26" i="16"/>
  <c r="ID25" i="16"/>
  <c r="IB25" i="16"/>
  <c r="HU25" i="16"/>
  <c r="HS25" i="16"/>
  <c r="HN25" i="16"/>
  <c r="HL25" i="16"/>
  <c r="HE25" i="16"/>
  <c r="HC25" i="16"/>
  <c r="GX25" i="16"/>
  <c r="GV25" i="16"/>
  <c r="GO25" i="16"/>
  <c r="GM25" i="16"/>
  <c r="GH25" i="16"/>
  <c r="GF25" i="16"/>
  <c r="FY25" i="16"/>
  <c r="FW25" i="16"/>
  <c r="FR25" i="16"/>
  <c r="FP25" i="16"/>
  <c r="BA25" i="16"/>
  <c r="IA24" i="16"/>
  <c r="HY24" i="16"/>
  <c r="HT24" i="16"/>
  <c r="HR24" i="16"/>
  <c r="HK24" i="16"/>
  <c r="HI24" i="16"/>
  <c r="HD24" i="16"/>
  <c r="HB24" i="16"/>
  <c r="GU24" i="16"/>
  <c r="GS24" i="16"/>
  <c r="GN24" i="16"/>
  <c r="GL24" i="16"/>
  <c r="GE24" i="16"/>
  <c r="GC24" i="16"/>
  <c r="FX24" i="16"/>
  <c r="FV24" i="16"/>
  <c r="FO24" i="16"/>
  <c r="FM24" i="16"/>
  <c r="AZ24" i="16"/>
  <c r="AX24" i="16"/>
  <c r="HC23" i="16"/>
  <c r="HA23" i="16"/>
  <c r="GT23" i="16"/>
  <c r="GR23" i="16"/>
  <c r="GM23" i="16"/>
  <c r="GK23" i="16"/>
  <c r="GD23" i="16"/>
  <c r="GB23" i="16"/>
  <c r="FW23" i="16"/>
  <c r="FU23" i="16"/>
  <c r="FN23" i="16"/>
  <c r="FL23" i="16"/>
  <c r="FG23" i="16"/>
  <c r="FE23" i="16"/>
  <c r="EX23" i="16"/>
  <c r="EV23" i="16"/>
  <c r="EQ23" i="16"/>
  <c r="EO23" i="16"/>
  <c r="EH23" i="16"/>
  <c r="EF23" i="16"/>
  <c r="HD22" i="16"/>
  <c r="HB22" i="16"/>
  <c r="GW22" i="16"/>
  <c r="GU22" i="16"/>
  <c r="GS22" i="16"/>
  <c r="GN22" i="16"/>
  <c r="GL22" i="16"/>
  <c r="GG22" i="16"/>
  <c r="GE22" i="16"/>
  <c r="GC22" i="16"/>
  <c r="FX22" i="16"/>
  <c r="FV22" i="16"/>
  <c r="FQ22" i="16"/>
  <c r="FO22" i="16"/>
  <c r="FM22" i="16"/>
  <c r="FH22" i="16"/>
  <c r="FF22" i="16"/>
  <c r="FA22" i="16"/>
  <c r="EY22" i="16"/>
  <c r="EW22" i="16"/>
  <c r="HE21" i="16"/>
  <c r="HC21" i="16"/>
  <c r="GX21" i="16"/>
  <c r="GV21" i="16"/>
  <c r="GT21" i="16"/>
  <c r="GO21" i="16"/>
  <c r="GM21" i="16"/>
  <c r="GH21" i="16"/>
  <c r="GF21" i="16"/>
  <c r="GD21" i="16"/>
  <c r="FY21" i="16"/>
  <c r="FW21" i="16"/>
  <c r="FR21" i="16"/>
  <c r="FP21" i="16"/>
  <c r="FN21" i="16"/>
  <c r="FI21" i="16"/>
  <c r="FG21" i="16"/>
  <c r="FB21" i="16"/>
  <c r="EZ21" i="16"/>
  <c r="EX21" i="16"/>
  <c r="HF20" i="16"/>
  <c r="HB20" i="16"/>
  <c r="GZ20" i="16"/>
  <c r="GU20" i="16"/>
  <c r="GS20" i="16"/>
  <c r="GP20" i="16"/>
  <c r="GL20" i="16"/>
  <c r="GJ20" i="16"/>
  <c r="GE20" i="16"/>
  <c r="GC20" i="16"/>
  <c r="FZ20" i="16"/>
  <c r="FV20" i="16"/>
  <c r="FT20" i="16"/>
  <c r="FO20" i="16"/>
  <c r="FM20" i="16"/>
  <c r="FJ20" i="16"/>
  <c r="FF20" i="16"/>
  <c r="FD20" i="16"/>
  <c r="EY20" i="16"/>
  <c r="EW20" i="16"/>
  <c r="HC19" i="16"/>
  <c r="HA19" i="16"/>
  <c r="GV19" i="16"/>
  <c r="GT19" i="16"/>
  <c r="GR19" i="16"/>
  <c r="GM19" i="16"/>
  <c r="GK19" i="16"/>
  <c r="GF19" i="16"/>
  <c r="GD19" i="16"/>
  <c r="GB19" i="16"/>
  <c r="FW19" i="16"/>
  <c r="FU19" i="16"/>
  <c r="FP19" i="16"/>
  <c r="FN19" i="16"/>
  <c r="FL19" i="16"/>
  <c r="FG19" i="16"/>
  <c r="FE19" i="16"/>
  <c r="EZ19" i="16"/>
  <c r="EX19" i="16"/>
  <c r="EV19" i="16"/>
  <c r="GL18" i="16"/>
  <c r="GJ18" i="16"/>
  <c r="GE18" i="16"/>
  <c r="GC18" i="16"/>
  <c r="FV18" i="16"/>
  <c r="FT18" i="16"/>
  <c r="FO18" i="16"/>
  <c r="FM18" i="16"/>
  <c r="FF18" i="16"/>
  <c r="FD18" i="16"/>
  <c r="EY18" i="16"/>
  <c r="EW18" i="16"/>
  <c r="EP18" i="16"/>
  <c r="EN18" i="16"/>
  <c r="EI18" i="16"/>
  <c r="EG18" i="16"/>
  <c r="DZ18" i="16"/>
  <c r="DX18" i="16"/>
  <c r="DS18" i="16"/>
  <c r="DQ18" i="16"/>
  <c r="GO17" i="16"/>
  <c r="GK17" i="16"/>
  <c r="GH17" i="16"/>
  <c r="GB17" i="16"/>
  <c r="FY17" i="16"/>
  <c r="FU17" i="16"/>
  <c r="FR17" i="16"/>
  <c r="FL17" i="16"/>
  <c r="FI17" i="16"/>
  <c r="FE17" i="16"/>
  <c r="FB17" i="16"/>
  <c r="EV17" i="16"/>
  <c r="ES17" i="16"/>
  <c r="EO17" i="16"/>
  <c r="EL17" i="16"/>
  <c r="EF17" i="16"/>
  <c r="EC17" i="16"/>
  <c r="DY17" i="16"/>
  <c r="DV17" i="16"/>
  <c r="DP17" i="16"/>
  <c r="FH16" i="16"/>
  <c r="FF16" i="16"/>
  <c r="FA16" i="16"/>
  <c r="EY16" i="16"/>
  <c r="EW16" i="16"/>
  <c r="ER16" i="16"/>
  <c r="EP16" i="16"/>
  <c r="EK16" i="16"/>
  <c r="EI16" i="16"/>
  <c r="EG16" i="16"/>
  <c r="EB16" i="16"/>
  <c r="DZ16" i="16"/>
  <c r="DU16" i="16"/>
  <c r="DS16" i="16"/>
  <c r="DQ16" i="16"/>
  <c r="DL16" i="16"/>
  <c r="DJ16" i="16"/>
  <c r="DE16" i="16"/>
  <c r="DC16" i="16"/>
  <c r="DA16" i="16"/>
  <c r="FG15" i="16"/>
  <c r="FE15" i="16"/>
  <c r="FB15" i="16"/>
  <c r="EX15" i="16"/>
  <c r="EV15" i="16"/>
  <c r="EQ15" i="16"/>
  <c r="EO15" i="16"/>
  <c r="EL15" i="16"/>
  <c r="EH15" i="16"/>
  <c r="EF15" i="16"/>
  <c r="EA15" i="16"/>
  <c r="DY15" i="16"/>
  <c r="DV15" i="16"/>
  <c r="DR15" i="16"/>
  <c r="DP15" i="16"/>
  <c r="DK15" i="16"/>
  <c r="DI15" i="16"/>
  <c r="DF15" i="16"/>
  <c r="DB15" i="16"/>
  <c r="CZ15" i="16"/>
  <c r="FZ14" i="16"/>
  <c r="FX14" i="16"/>
  <c r="FT14" i="16"/>
  <c r="FQ14" i="16"/>
  <c r="FJ14" i="16"/>
  <c r="FH14" i="16"/>
  <c r="FD14" i="16"/>
  <c r="FA14" i="16"/>
  <c r="ET14" i="16"/>
  <c r="ER14" i="16"/>
  <c r="EN14" i="16"/>
  <c r="EK14" i="16"/>
  <c r="ED14" i="16"/>
  <c r="EB14" i="16"/>
  <c r="DX14" i="16"/>
  <c r="DU14" i="16"/>
  <c r="DN14" i="16"/>
  <c r="DL14" i="16"/>
  <c r="DH14" i="16"/>
  <c r="DE14" i="16"/>
  <c r="FI13" i="16"/>
  <c r="FG13" i="16"/>
  <c r="FB13" i="16"/>
  <c r="EZ13" i="16"/>
  <c r="EX13" i="16"/>
  <c r="ES13" i="16"/>
  <c r="EQ13" i="16"/>
  <c r="EL13" i="16"/>
  <c r="EJ13" i="16"/>
  <c r="EH13" i="16"/>
  <c r="EC13" i="16"/>
  <c r="EA13" i="16"/>
  <c r="DV13" i="16"/>
  <c r="DT13" i="16"/>
  <c r="DR13" i="16"/>
  <c r="DM13" i="16"/>
  <c r="DK13" i="16"/>
  <c r="DF13" i="16"/>
  <c r="DD13" i="16"/>
  <c r="DB13" i="16"/>
  <c r="FH12" i="16"/>
  <c r="FF12" i="16"/>
  <c r="FD12" i="16"/>
  <c r="EY12" i="16"/>
  <c r="EW12" i="16"/>
  <c r="ER12" i="16"/>
  <c r="EP12" i="16"/>
  <c r="EN12" i="16"/>
  <c r="GV26" i="16"/>
  <c r="GR26" i="16"/>
  <c r="GO26" i="16"/>
  <c r="GH26" i="16"/>
  <c r="GF26" i="16"/>
  <c r="GB26" i="16"/>
  <c r="FY26" i="16"/>
  <c r="FR26" i="16"/>
  <c r="FP26" i="16"/>
  <c r="FL26" i="16"/>
  <c r="FI26" i="16"/>
  <c r="FB26" i="16"/>
  <c r="EZ26" i="16"/>
  <c r="EV26" i="16"/>
  <c r="ES26" i="16"/>
  <c r="EL26" i="16"/>
  <c r="EJ26" i="16"/>
  <c r="EF26" i="16"/>
  <c r="IC25" i="16"/>
  <c r="IA25" i="16"/>
  <c r="HV25" i="16"/>
  <c r="HT25" i="16"/>
  <c r="HM25" i="16"/>
  <c r="HK25" i="16"/>
  <c r="HF25" i="16"/>
  <c r="HD25" i="16"/>
  <c r="GW25" i="16"/>
  <c r="GU25" i="16"/>
  <c r="GP25" i="16"/>
  <c r="GN25" i="16"/>
  <c r="GG25" i="16"/>
  <c r="GE25" i="16"/>
  <c r="FZ25" i="16"/>
  <c r="FX25" i="16"/>
  <c r="FQ25" i="16"/>
  <c r="FO25" i="16"/>
  <c r="BB25" i="16"/>
  <c r="AZ25" i="16"/>
  <c r="AV25" i="16"/>
  <c r="IB24" i="16"/>
  <c r="HZ24" i="16"/>
  <c r="HS24" i="16"/>
  <c r="HQ24" i="16"/>
  <c r="HL24" i="16"/>
  <c r="HL55" i="16" s="1"/>
  <c r="X26" i="16" s="1"/>
  <c r="HJ24" i="16"/>
  <c r="HC24" i="16"/>
  <c r="HA24" i="16"/>
  <c r="GV24" i="16"/>
  <c r="GT24" i="16"/>
  <c r="GM24" i="16"/>
  <c r="GK24" i="16"/>
  <c r="GF24" i="16"/>
  <c r="GF55" i="16" s="1"/>
  <c r="X22" i="16" s="1"/>
  <c r="GD24" i="16"/>
  <c r="FW24" i="16"/>
  <c r="FU24" i="16"/>
  <c r="FP24" i="16"/>
  <c r="FN24" i="16"/>
  <c r="BA24" i="16"/>
  <c r="AY24" i="16"/>
  <c r="HB23" i="16"/>
  <c r="GZ23" i="16"/>
  <c r="GU23" i="16"/>
  <c r="GS23" i="16"/>
  <c r="GL23" i="16"/>
  <c r="GJ23" i="16"/>
  <c r="GE23" i="16"/>
  <c r="GC23" i="16"/>
  <c r="FV23" i="16"/>
  <c r="FT23" i="16"/>
  <c r="FO23" i="16"/>
  <c r="FM23" i="16"/>
  <c r="FF23" i="16"/>
  <c r="FD23" i="16"/>
  <c r="EY23" i="16"/>
  <c r="EW23" i="16"/>
  <c r="EP23" i="16"/>
  <c r="EN23" i="16"/>
  <c r="EI23" i="16"/>
  <c r="EG23" i="16"/>
  <c r="HE22" i="16"/>
  <c r="HC22" i="16"/>
  <c r="HA22" i="16"/>
  <c r="GV22" i="16"/>
  <c r="GT22" i="16"/>
  <c r="GT55" i="16" s="1"/>
  <c r="V24" i="16" s="1"/>
  <c r="GO22" i="16"/>
  <c r="GM22" i="16"/>
  <c r="GK22" i="16"/>
  <c r="GF22" i="16"/>
  <c r="GD22" i="16"/>
  <c r="FY22" i="16"/>
  <c r="FW22" i="16"/>
  <c r="FU22" i="16"/>
  <c r="FP22" i="16"/>
  <c r="FN22" i="16"/>
  <c r="FI22" i="16"/>
  <c r="FG22" i="16"/>
  <c r="FE22" i="16"/>
  <c r="EZ22" i="16"/>
  <c r="EX22" i="16"/>
  <c r="HF21" i="16"/>
  <c r="HD21" i="16"/>
  <c r="HB21" i="16"/>
  <c r="GW21" i="16"/>
  <c r="GU21" i="16"/>
  <c r="GP21" i="16"/>
  <c r="GN21" i="16"/>
  <c r="GL21" i="16"/>
  <c r="GG21" i="16"/>
  <c r="GE21" i="16"/>
  <c r="FZ21" i="16"/>
  <c r="FX21" i="16"/>
  <c r="FV21" i="16"/>
  <c r="FQ21" i="16"/>
  <c r="FO21" i="16"/>
  <c r="FJ21" i="16"/>
  <c r="FH21" i="16"/>
  <c r="FF21" i="16"/>
  <c r="FA21" i="16"/>
  <c r="EY21" i="16"/>
  <c r="HC20" i="16"/>
  <c r="HA20" i="16"/>
  <c r="GX20" i="16"/>
  <c r="GT20" i="16"/>
  <c r="GR20" i="16"/>
  <c r="GM20" i="16"/>
  <c r="GK20" i="16"/>
  <c r="GK55" i="16" s="1"/>
  <c r="U23" i="16" s="1"/>
  <c r="GH20" i="16"/>
  <c r="GD20" i="16"/>
  <c r="GB20" i="16"/>
  <c r="FW20" i="16"/>
  <c r="FU20" i="16"/>
  <c r="FR20" i="16"/>
  <c r="FR55" i="16" s="1"/>
  <c r="Z20" i="16" s="1"/>
  <c r="FN20" i="16"/>
  <c r="FL20" i="16"/>
  <c r="FL55" i="16" s="1"/>
  <c r="T20" i="16" s="1"/>
  <c r="FG20" i="16"/>
  <c r="FE20" i="16"/>
  <c r="FB20" i="16"/>
  <c r="EX20" i="16"/>
  <c r="EV20" i="16"/>
  <c r="HD19" i="16"/>
  <c r="HB19" i="16"/>
  <c r="GZ19" i="16"/>
  <c r="GU19" i="16"/>
  <c r="GS19" i="16"/>
  <c r="GN19" i="16"/>
  <c r="GL19" i="16"/>
  <c r="GJ19" i="16"/>
  <c r="GE19" i="16"/>
  <c r="GE55" i="16" s="1"/>
  <c r="W22" i="16" s="1"/>
  <c r="GC19" i="16"/>
  <c r="FX19" i="16"/>
  <c r="FV19" i="16"/>
  <c r="FT19" i="16"/>
  <c r="FO19" i="16"/>
  <c r="FM19" i="16"/>
  <c r="FH19" i="16"/>
  <c r="FF19" i="16"/>
  <c r="FD19" i="16"/>
  <c r="EY19" i="16"/>
  <c r="EW19" i="16"/>
  <c r="GM18" i="16"/>
  <c r="GK18" i="16"/>
  <c r="GD18" i="16"/>
  <c r="GB18" i="16"/>
  <c r="FW18" i="16"/>
  <c r="FW55" i="16" s="1"/>
  <c r="W21" i="16" s="1"/>
  <c r="FU18" i="16"/>
  <c r="FN18" i="16"/>
  <c r="FN55" i="16" s="1"/>
  <c r="V20" i="16" s="1"/>
  <c r="FL18" i="16"/>
  <c r="FG18" i="16"/>
  <c r="FE18" i="16"/>
  <c r="EX18" i="16"/>
  <c r="EV18" i="16"/>
  <c r="EQ18" i="16"/>
  <c r="EO18" i="16"/>
  <c r="EH18" i="16"/>
  <c r="EF18" i="16"/>
  <c r="EA18" i="16"/>
  <c r="DY18" i="16"/>
  <c r="DR18" i="16"/>
  <c r="DP18" i="16"/>
  <c r="GP17" i="16"/>
  <c r="GJ17" i="16"/>
  <c r="GG17" i="16"/>
  <c r="GC17" i="16"/>
  <c r="FZ17" i="16"/>
  <c r="FT17" i="16"/>
  <c r="FQ17" i="16"/>
  <c r="FM17" i="16"/>
  <c r="FJ17" i="16"/>
  <c r="FD17" i="16"/>
  <c r="FA17" i="16"/>
  <c r="EW17" i="16"/>
  <c r="ET17" i="16"/>
  <c r="EN17" i="16"/>
  <c r="EK17" i="16"/>
  <c r="EG17" i="16"/>
  <c r="ED17" i="16"/>
  <c r="DX17" i="16"/>
  <c r="DU17" i="16"/>
  <c r="DQ17" i="16"/>
  <c r="FI16" i="16"/>
  <c r="FG16" i="16"/>
  <c r="FE16" i="16"/>
  <c r="EZ16" i="16"/>
  <c r="EX16" i="16"/>
  <c r="ES16" i="16"/>
  <c r="EQ16" i="16"/>
  <c r="EO16" i="16"/>
  <c r="EJ16" i="16"/>
  <c r="EH16" i="16"/>
  <c r="EC16" i="16"/>
  <c r="EA16" i="16"/>
  <c r="DY16" i="16"/>
  <c r="DT16" i="16"/>
  <c r="DR16" i="16"/>
  <c r="DM16" i="16"/>
  <c r="DK16" i="16"/>
  <c r="DI16" i="16"/>
  <c r="DD16" i="16"/>
  <c r="DB16" i="16"/>
  <c r="FJ15" i="16"/>
  <c r="FF15" i="16"/>
  <c r="FD15" i="16"/>
  <c r="EY15" i="16"/>
  <c r="EW15" i="16"/>
  <c r="ET15" i="16"/>
  <c r="EP15" i="16"/>
  <c r="EN15" i="16"/>
  <c r="EI15" i="16"/>
  <c r="EG15" i="16"/>
  <c r="ED15" i="16"/>
  <c r="DZ15" i="16"/>
  <c r="DX15" i="16"/>
  <c r="DS15" i="16"/>
  <c r="DQ15" i="16"/>
  <c r="DN15" i="16"/>
  <c r="DJ15" i="16"/>
  <c r="DH15" i="16"/>
  <c r="DC15" i="16"/>
  <c r="DA15" i="16"/>
  <c r="FY14" i="16"/>
  <c r="FR14" i="16"/>
  <c r="FP14" i="16"/>
  <c r="FL14" i="16"/>
  <c r="FI14" i="16"/>
  <c r="FB14" i="16"/>
  <c r="EZ14" i="16"/>
  <c r="EV14" i="16"/>
  <c r="ES14" i="16"/>
  <c r="EL14" i="16"/>
  <c r="EJ14" i="16"/>
  <c r="EF14" i="16"/>
  <c r="EC14" i="16"/>
  <c r="DV14" i="16"/>
  <c r="DT14" i="16"/>
  <c r="DP14" i="16"/>
  <c r="DM14" i="16"/>
  <c r="DF14" i="16"/>
  <c r="DD14" i="16"/>
  <c r="CZ14" i="16"/>
  <c r="FJ13" i="16"/>
  <c r="FH13" i="16"/>
  <c r="FF13" i="16"/>
  <c r="FA13" i="16"/>
  <c r="EY13" i="16"/>
  <c r="ET13" i="16"/>
  <c r="ER13" i="16"/>
  <c r="EP13" i="16"/>
  <c r="EK13" i="16"/>
  <c r="EI13" i="16"/>
  <c r="ED13" i="16"/>
  <c r="EB13" i="16"/>
  <c r="DZ13" i="16"/>
  <c r="DU13" i="16"/>
  <c r="DS13" i="16"/>
  <c r="DN13" i="16"/>
  <c r="DL13" i="16"/>
  <c r="DJ13" i="16"/>
  <c r="DE13" i="16"/>
  <c r="DC13" i="16"/>
  <c r="FG12" i="16"/>
  <c r="FE12" i="16"/>
  <c r="EZ12" i="16"/>
  <c r="EX12" i="16"/>
  <c r="EV12" i="16"/>
  <c r="EQ12" i="16"/>
  <c r="EO12" i="16"/>
  <c r="EJ12" i="16"/>
  <c r="EH12" i="16"/>
  <c r="EF12" i="16"/>
  <c r="EA12" i="16"/>
  <c r="DY12" i="16"/>
  <c r="DT12" i="16"/>
  <c r="AV55" i="16"/>
  <c r="AZ55" i="16"/>
  <c r="X5" i="16" s="1"/>
  <c r="BE55" i="16"/>
  <c r="U6" i="16" s="1"/>
  <c r="BI55" i="16"/>
  <c r="Y6" i="16" s="1"/>
  <c r="BN55" i="16"/>
  <c r="V7" i="16" s="1"/>
  <c r="BR55" i="16"/>
  <c r="Z7" i="16" s="1"/>
  <c r="AW55" i="16"/>
  <c r="U5" i="16" s="1"/>
  <c r="AY55" i="16"/>
  <c r="W5" i="16" s="1"/>
  <c r="BA55" i="16"/>
  <c r="Y5" i="16" s="1"/>
  <c r="BD55" i="16"/>
  <c r="T6" i="16" s="1"/>
  <c r="BF55" i="16"/>
  <c r="V6" i="16" s="1"/>
  <c r="BH55" i="16"/>
  <c r="X6" i="16" s="1"/>
  <c r="BJ55" i="16"/>
  <c r="Z6" i="16" s="1"/>
  <c r="BM55" i="16"/>
  <c r="U7" i="16" s="1"/>
  <c r="BO55" i="16"/>
  <c r="W7" i="16" s="1"/>
  <c r="BQ55" i="16"/>
  <c r="Y7" i="16" s="1"/>
  <c r="BT55" i="16"/>
  <c r="T8" i="16" s="1"/>
  <c r="BV55" i="16"/>
  <c r="V8" i="16" s="1"/>
  <c r="BX55" i="16"/>
  <c r="X8" i="16" s="1"/>
  <c r="BZ55" i="16"/>
  <c r="Z8" i="16" s="1"/>
  <c r="CC55" i="16"/>
  <c r="U9" i="16" s="1"/>
  <c r="CE55" i="16"/>
  <c r="W9" i="16" s="1"/>
  <c r="CG55" i="16"/>
  <c r="Y9" i="16" s="1"/>
  <c r="CJ5" i="16"/>
  <c r="CL5" i="16"/>
  <c r="CS5" i="16"/>
  <c r="CU5" i="16"/>
  <c r="CZ5" i="16"/>
  <c r="DB5" i="16"/>
  <c r="DI5" i="16"/>
  <c r="DK5" i="16"/>
  <c r="DP5" i="16"/>
  <c r="DR5" i="16"/>
  <c r="DY5" i="16"/>
  <c r="EA5" i="16"/>
  <c r="EF5" i="16"/>
  <c r="EH5" i="16"/>
  <c r="EO5" i="16"/>
  <c r="EQ5" i="16"/>
  <c r="EV5" i="16"/>
  <c r="EX5" i="16"/>
  <c r="FE5" i="16"/>
  <c r="FG5" i="16"/>
  <c r="FP55" i="16"/>
  <c r="X20" i="16" s="1"/>
  <c r="FU55" i="16"/>
  <c r="U21" i="16" s="1"/>
  <c r="FY55" i="16"/>
  <c r="Y21" i="16" s="1"/>
  <c r="GB55" i="16"/>
  <c r="T22" i="16" s="1"/>
  <c r="GD55" i="16"/>
  <c r="V22" i="16" s="1"/>
  <c r="GH55" i="16"/>
  <c r="Z22" i="16" s="1"/>
  <c r="GM55" i="16"/>
  <c r="W23" i="16" s="1"/>
  <c r="GO55" i="16"/>
  <c r="Y23" i="16" s="1"/>
  <c r="GR55" i="16"/>
  <c r="T24" i="16" s="1"/>
  <c r="GV55" i="16"/>
  <c r="X24" i="16" s="1"/>
  <c r="GX55" i="16"/>
  <c r="Z24" i="16" s="1"/>
  <c r="HA55" i="16"/>
  <c r="U25" i="16" s="1"/>
  <c r="HC55" i="16"/>
  <c r="W25" i="16" s="1"/>
  <c r="HE55" i="16"/>
  <c r="Y25" i="16" s="1"/>
  <c r="HH55" i="16"/>
  <c r="T26" i="16" s="1"/>
  <c r="HJ55" i="16"/>
  <c r="V26" i="16" s="1"/>
  <c r="HN55" i="16"/>
  <c r="Z26" i="16" s="1"/>
  <c r="HQ55" i="16"/>
  <c r="U27" i="16" s="1"/>
  <c r="HS55" i="16"/>
  <c r="W27" i="16" s="1"/>
  <c r="HU55" i="16"/>
  <c r="Y27" i="16" s="1"/>
  <c r="HX55" i="16"/>
  <c r="T28" i="16" s="1"/>
  <c r="HZ55" i="16"/>
  <c r="V28" i="16" s="1"/>
  <c r="IB55" i="16"/>
  <c r="X28" i="16" s="1"/>
  <c r="ID55" i="16"/>
  <c r="Z28" i="16" s="1"/>
  <c r="CK6" i="16"/>
  <c r="CM6" i="16"/>
  <c r="CT6" i="16"/>
  <c r="CV6" i="16"/>
  <c r="DA6" i="16"/>
  <c r="DC6" i="16"/>
  <c r="DJ6" i="16"/>
  <c r="DL6" i="16"/>
  <c r="DQ6" i="16"/>
  <c r="DS6" i="16"/>
  <c r="DZ6" i="16"/>
  <c r="EB6" i="16"/>
  <c r="EG6" i="16"/>
  <c r="EI6" i="16"/>
  <c r="EP6" i="16"/>
  <c r="ER6" i="16"/>
  <c r="EW6" i="16"/>
  <c r="EY6" i="16"/>
  <c r="FF6" i="16"/>
  <c r="FH6" i="16"/>
  <c r="CL7" i="16"/>
  <c r="CN7" i="16"/>
  <c r="CU7" i="16"/>
  <c r="CW7" i="16"/>
  <c r="DB7" i="16"/>
  <c r="DD7" i="16"/>
  <c r="DK7" i="16"/>
  <c r="DM7" i="16"/>
  <c r="DR7" i="16"/>
  <c r="DT7" i="16"/>
  <c r="EA7" i="16"/>
  <c r="EC7" i="16"/>
  <c r="EH7" i="16"/>
  <c r="EJ7" i="16"/>
  <c r="EQ7" i="16"/>
  <c r="ES7" i="16"/>
  <c r="EX7" i="16"/>
  <c r="EZ7" i="16"/>
  <c r="FG7" i="16"/>
  <c r="FI7" i="16"/>
  <c r="CM8" i="16"/>
  <c r="CO8" i="16"/>
  <c r="CV8" i="16"/>
  <c r="CX8" i="16"/>
  <c r="DC8" i="16"/>
  <c r="DE8" i="16"/>
  <c r="DL8" i="16"/>
  <c r="DN8" i="16"/>
  <c r="DS8" i="16"/>
  <c r="DU8" i="16"/>
  <c r="EB8" i="16"/>
  <c r="ED8" i="16"/>
  <c r="EI8" i="16"/>
  <c r="EK8" i="16"/>
  <c r="ER8" i="16"/>
  <c r="ET8" i="16"/>
  <c r="EY8" i="16"/>
  <c r="FA8" i="16"/>
  <c r="FH8" i="16"/>
  <c r="FJ8" i="16"/>
  <c r="CJ9" i="16"/>
  <c r="CN9" i="16"/>
  <c r="CP9" i="16"/>
  <c r="CW9" i="16"/>
  <c r="CZ9" i="16"/>
  <c r="DD9" i="16"/>
  <c r="DF9" i="16"/>
  <c r="DM9" i="16"/>
  <c r="DP9" i="16"/>
  <c r="DT9" i="16"/>
  <c r="DV9" i="16"/>
  <c r="EC9" i="16"/>
  <c r="EF9" i="16"/>
  <c r="EJ9" i="16"/>
  <c r="EL9" i="16"/>
  <c r="ES9" i="16"/>
  <c r="EV9" i="16"/>
  <c r="EZ9" i="16"/>
  <c r="FB9" i="16"/>
  <c r="FI9" i="16"/>
  <c r="CK10" i="16"/>
  <c r="CO10" i="16"/>
  <c r="CR10" i="16"/>
  <c r="CX10" i="16"/>
  <c r="DA10" i="16"/>
  <c r="DE10" i="16"/>
  <c r="DH10" i="16"/>
  <c r="DN10" i="16"/>
  <c r="DQ10" i="16"/>
  <c r="DU10" i="16"/>
  <c r="DX10" i="16"/>
  <c r="ED10" i="16"/>
  <c r="EG10" i="16"/>
  <c r="EK10" i="16"/>
  <c r="EN10" i="16"/>
  <c r="ET10" i="16"/>
  <c r="EW10" i="16"/>
  <c r="FA10" i="16"/>
  <c r="FD10" i="16"/>
  <c r="FJ10" i="16"/>
  <c r="CJ11" i="16"/>
  <c r="CL11" i="16"/>
  <c r="CP11" i="16"/>
  <c r="CS11" i="16"/>
  <c r="CZ11" i="16"/>
  <c r="DB11" i="16"/>
  <c r="DF11" i="16"/>
  <c r="DI11" i="16"/>
  <c r="DP11" i="16"/>
  <c r="DR11" i="16"/>
  <c r="DV11" i="16"/>
  <c r="DY11" i="16"/>
  <c r="EF11" i="16"/>
  <c r="EH11" i="16"/>
  <c r="EL11" i="16"/>
  <c r="EO11" i="16"/>
  <c r="EV11" i="16"/>
  <c r="EX11" i="16"/>
  <c r="FB11" i="16"/>
  <c r="FE11" i="16"/>
  <c r="DA12" i="16"/>
  <c r="DC12" i="16"/>
  <c r="DH12" i="16"/>
  <c r="DJ12" i="16"/>
  <c r="DL12" i="16"/>
  <c r="DQ12" i="16"/>
  <c r="DS12" i="16"/>
  <c r="DZ12" i="16"/>
  <c r="EG12" i="16"/>
  <c r="AX55" i="16"/>
  <c r="V5" i="16" s="1"/>
  <c r="BB55" i="16"/>
  <c r="Z5" i="16" s="1"/>
  <c r="BG55" i="16"/>
  <c r="W6" i="16" s="1"/>
  <c r="BL55" i="16"/>
  <c r="T7" i="16" s="1"/>
  <c r="BP55" i="16"/>
  <c r="X7" i="16" s="1"/>
  <c r="BU55" i="16"/>
  <c r="U8" i="16" s="1"/>
  <c r="BW55" i="16"/>
  <c r="W8" i="16" s="1"/>
  <c r="BY55" i="16"/>
  <c r="Y8" i="16" s="1"/>
  <c r="CB55" i="16"/>
  <c r="T9" i="16" s="1"/>
  <c r="CD55" i="16"/>
  <c r="V9" i="16" s="1"/>
  <c r="CF55" i="16"/>
  <c r="X9" i="16" s="1"/>
  <c r="CH55" i="16"/>
  <c r="Z9" i="16" s="1"/>
  <c r="CK5" i="16"/>
  <c r="CM5" i="16"/>
  <c r="CR5" i="16"/>
  <c r="CT5" i="16"/>
  <c r="DA5" i="16"/>
  <c r="DC5" i="16"/>
  <c r="DH5" i="16"/>
  <c r="DJ5" i="16"/>
  <c r="DQ5" i="16"/>
  <c r="DS5" i="16"/>
  <c r="DX5" i="16"/>
  <c r="DZ5" i="16"/>
  <c r="EG5" i="16"/>
  <c r="EI5" i="16"/>
  <c r="EN5" i="16"/>
  <c r="EP5" i="16"/>
  <c r="EW5" i="16"/>
  <c r="EY5" i="16"/>
  <c r="FD5" i="16"/>
  <c r="FF5" i="16"/>
  <c r="FM55" i="16"/>
  <c r="U20" i="16" s="1"/>
  <c r="FO55" i="16"/>
  <c r="W20" i="16" s="1"/>
  <c r="FQ55" i="16"/>
  <c r="Y20" i="16" s="1"/>
  <c r="FT55" i="16"/>
  <c r="T21" i="16" s="1"/>
  <c r="FV55" i="16"/>
  <c r="V21" i="16" s="1"/>
  <c r="FX55" i="16"/>
  <c r="X21" i="16" s="1"/>
  <c r="FZ55" i="16"/>
  <c r="Z21" i="16" s="1"/>
  <c r="GC55" i="16"/>
  <c r="U22" i="16" s="1"/>
  <c r="GG55" i="16"/>
  <c r="Y22" i="16" s="1"/>
  <c r="GJ55" i="16"/>
  <c r="T23" i="16" s="1"/>
  <c r="GL55" i="16"/>
  <c r="V23" i="16" s="1"/>
  <c r="GN55" i="16"/>
  <c r="X23" i="16" s="1"/>
  <c r="GP55" i="16"/>
  <c r="Z23" i="16" s="1"/>
  <c r="GS55" i="16"/>
  <c r="U24" i="16" s="1"/>
  <c r="GU55" i="16"/>
  <c r="W24" i="16" s="1"/>
  <c r="GW55" i="16"/>
  <c r="Y24" i="16" s="1"/>
  <c r="GZ55" i="16"/>
  <c r="T25" i="16" s="1"/>
  <c r="HB55" i="16"/>
  <c r="V25" i="16" s="1"/>
  <c r="HD55" i="16"/>
  <c r="X25" i="16" s="1"/>
  <c r="HF55" i="16"/>
  <c r="Z25" i="16" s="1"/>
  <c r="HI55" i="16"/>
  <c r="U26" i="16" s="1"/>
  <c r="HK55" i="16"/>
  <c r="W26" i="16" s="1"/>
  <c r="HM55" i="16"/>
  <c r="Y26" i="16" s="1"/>
  <c r="HP55" i="16"/>
  <c r="T27" i="16" s="1"/>
  <c r="HR55" i="16"/>
  <c r="V27" i="16" s="1"/>
  <c r="HT55" i="16"/>
  <c r="X27" i="16" s="1"/>
  <c r="HV55" i="16"/>
  <c r="Z27" i="16" s="1"/>
  <c r="HY55" i="16"/>
  <c r="U28" i="16" s="1"/>
  <c r="IA55" i="16"/>
  <c r="W28" i="16" s="1"/>
  <c r="IC55" i="16"/>
  <c r="Y28" i="16" s="1"/>
  <c r="CL6" i="16"/>
  <c r="CN6" i="16"/>
  <c r="CS6" i="16"/>
  <c r="CU6" i="16"/>
  <c r="DB6" i="16"/>
  <c r="DD6" i="16"/>
  <c r="DI6" i="16"/>
  <c r="DK6" i="16"/>
  <c r="DR6" i="16"/>
  <c r="DT6" i="16"/>
  <c r="DY6" i="16"/>
  <c r="EA6" i="16"/>
  <c r="EH6" i="16"/>
  <c r="EJ6" i="16"/>
  <c r="EO6" i="16"/>
  <c r="EQ6" i="16"/>
  <c r="EX6" i="16"/>
  <c r="EZ6" i="16"/>
  <c r="FE6" i="16"/>
  <c r="FG6" i="16"/>
  <c r="CM7" i="16"/>
  <c r="CO7" i="16"/>
  <c r="CT7" i="16"/>
  <c r="CV7" i="16"/>
  <c r="DC7" i="16"/>
  <c r="DE7" i="16"/>
  <c r="DJ7" i="16"/>
  <c r="DL7" i="16"/>
  <c r="DS7" i="16"/>
  <c r="DU7" i="16"/>
  <c r="DZ7" i="16"/>
  <c r="EB7" i="16"/>
  <c r="EI7" i="16"/>
  <c r="EK7" i="16"/>
  <c r="EP7" i="16"/>
  <c r="ER7" i="16"/>
  <c r="EY7" i="16"/>
  <c r="FA7" i="16"/>
  <c r="FF7" i="16"/>
  <c r="FH7" i="16"/>
  <c r="CN8" i="16"/>
  <c r="CP8" i="16"/>
  <c r="CU8" i="16"/>
  <c r="CW8" i="16"/>
  <c r="DD8" i="16"/>
  <c r="DF8" i="16"/>
  <c r="DK8" i="16"/>
  <c r="DM8" i="16"/>
  <c r="DT8" i="16"/>
  <c r="DV8" i="16"/>
  <c r="EA8" i="16"/>
  <c r="EC8" i="16"/>
  <c r="EJ8" i="16"/>
  <c r="EL8" i="16"/>
  <c r="EQ8" i="16"/>
  <c r="ES8" i="16"/>
  <c r="EZ8" i="16"/>
  <c r="FB8" i="16"/>
  <c r="FG8" i="16"/>
  <c r="FI8" i="16"/>
  <c r="CO9" i="16"/>
  <c r="CR9" i="16"/>
  <c r="CV9" i="16"/>
  <c r="CX9" i="16"/>
  <c r="DE9" i="16"/>
  <c r="DH9" i="16"/>
  <c r="DL9" i="16"/>
  <c r="DN9" i="16"/>
  <c r="DU9" i="16"/>
  <c r="DX9" i="16"/>
  <c r="EB9" i="16"/>
  <c r="ED9" i="16"/>
  <c r="EK9" i="16"/>
  <c r="EN9" i="16"/>
  <c r="ER9" i="16"/>
  <c r="ET9" i="16"/>
  <c r="FA9" i="16"/>
  <c r="FD9" i="16"/>
  <c r="FH9" i="16"/>
  <c r="FJ9" i="16"/>
  <c r="CJ10" i="16"/>
  <c r="CP10" i="16"/>
  <c r="CS10" i="16"/>
  <c r="CW10" i="16"/>
  <c r="CZ10" i="16"/>
  <c r="DF10" i="16"/>
  <c r="DI10" i="16"/>
  <c r="DM10" i="16"/>
  <c r="DP10" i="16"/>
  <c r="DV10" i="16"/>
  <c r="DY10" i="16"/>
  <c r="EC10" i="16"/>
  <c r="EF10" i="16"/>
  <c r="EL10" i="16"/>
  <c r="EO10" i="16"/>
  <c r="ES10" i="16"/>
  <c r="EV10" i="16"/>
  <c r="FB10" i="16"/>
  <c r="FE10" i="16"/>
  <c r="FI10" i="16"/>
  <c r="CK11" i="16"/>
  <c r="CR11" i="16"/>
  <c r="CT11" i="16"/>
  <c r="CX11" i="16"/>
  <c r="DA11" i="16"/>
  <c r="DH11" i="16"/>
  <c r="DJ11" i="16"/>
  <c r="DN11" i="16"/>
  <c r="DQ11" i="16"/>
  <c r="DX11" i="16"/>
  <c r="DZ11" i="16"/>
  <c r="ED11" i="16"/>
  <c r="EG11" i="16"/>
  <c r="EN11" i="16"/>
  <c r="EP11" i="16"/>
  <c r="ET11" i="16"/>
  <c r="EW11" i="16"/>
  <c r="FD11" i="16"/>
  <c r="FF11" i="16"/>
  <c r="FJ11" i="16"/>
  <c r="CZ12" i="16"/>
  <c r="DB12" i="16"/>
  <c r="DD12" i="16"/>
  <c r="DI12" i="16"/>
  <c r="DK12" i="16"/>
  <c r="DP12" i="16"/>
  <c r="DR12" i="16"/>
  <c r="DX12" i="16"/>
  <c r="EB12" i="16"/>
  <c r="EI12" i="16"/>
  <c r="B48" i="6"/>
  <c r="C48" i="6"/>
  <c r="M5" i="6"/>
  <c r="D48" i="6"/>
  <c r="M24" i="6" s="1"/>
  <c r="E48" i="6"/>
  <c r="O5" i="6" s="1"/>
  <c r="F48" i="6"/>
  <c r="G48" i="6"/>
  <c r="P23" i="6" s="1"/>
  <c r="H48" i="6"/>
  <c r="L4" i="6"/>
  <c r="L21" i="6"/>
  <c r="L25" i="6"/>
  <c r="L15" i="6"/>
  <c r="N25" i="6"/>
  <c r="O24" i="6"/>
  <c r="K24" i="6"/>
  <c r="O20" i="6"/>
  <c r="M20" i="6"/>
  <c r="K20" i="6"/>
  <c r="Q16" i="6"/>
  <c r="O16" i="6"/>
  <c r="M16" i="6"/>
  <c r="K16" i="6"/>
  <c r="P13" i="6"/>
  <c r="L13" i="6"/>
  <c r="Q12" i="6"/>
  <c r="O12" i="6"/>
  <c r="K12" i="6"/>
  <c r="N11" i="6"/>
  <c r="Q10" i="6"/>
  <c r="O10" i="6"/>
  <c r="M10" i="6"/>
  <c r="K10" i="6"/>
  <c r="Q8" i="6"/>
  <c r="P7" i="6"/>
  <c r="O6" i="6"/>
  <c r="K6" i="6"/>
  <c r="P5" i="6"/>
  <c r="L5" i="6"/>
  <c r="K4" i="6"/>
  <c r="Q26" i="6"/>
  <c r="O26" i="6"/>
  <c r="M26" i="6"/>
  <c r="K26" i="6"/>
  <c r="Q22" i="6"/>
  <c r="O22" i="6"/>
  <c r="M22" i="6"/>
  <c r="K22" i="6"/>
  <c r="Q18" i="6"/>
  <c r="O18" i="6"/>
  <c r="M18" i="6"/>
  <c r="K18" i="6"/>
  <c r="Q14" i="6"/>
  <c r="M14" i="6"/>
  <c r="K14" i="6"/>
  <c r="N13" i="6"/>
  <c r="P11" i="6"/>
  <c r="L11" i="6"/>
  <c r="P9" i="6"/>
  <c r="L9" i="6"/>
  <c r="O8" i="6"/>
  <c r="M8" i="6"/>
  <c r="K8" i="6"/>
  <c r="N7" i="6"/>
  <c r="Q6" i="6"/>
  <c r="M6" i="6"/>
  <c r="Q4" i="6"/>
  <c r="M4" i="6"/>
  <c r="Q27" i="6"/>
  <c r="O27" i="6"/>
  <c r="M27" i="6"/>
  <c r="K27" i="6"/>
  <c r="P26" i="6"/>
  <c r="N26" i="6"/>
  <c r="Q25" i="6"/>
  <c r="O25" i="6"/>
  <c r="M25" i="6"/>
  <c r="K25" i="6"/>
  <c r="P24" i="6"/>
  <c r="N24" i="6"/>
  <c r="L24" i="6"/>
  <c r="Q23" i="6"/>
  <c r="O23" i="6"/>
  <c r="M23" i="6"/>
  <c r="K23" i="6"/>
  <c r="P22" i="6"/>
  <c r="N22" i="6"/>
  <c r="Q21" i="6"/>
  <c r="O21" i="6"/>
  <c r="M21" i="6"/>
  <c r="K21" i="6"/>
  <c r="P20" i="6"/>
  <c r="N20" i="6"/>
  <c r="L20" i="6"/>
  <c r="Q19" i="6"/>
  <c r="O19" i="6"/>
  <c r="M19" i="6"/>
  <c r="K19" i="6"/>
  <c r="P18" i="6"/>
  <c r="N18" i="6"/>
  <c r="Q17" i="6"/>
  <c r="O17" i="6"/>
  <c r="M17" i="6"/>
  <c r="K17" i="6"/>
  <c r="P16" i="6"/>
  <c r="N16" i="6"/>
  <c r="L16" i="6"/>
  <c r="Q15" i="6"/>
  <c r="O15" i="6"/>
  <c r="M15" i="6"/>
  <c r="K15" i="6"/>
  <c r="P14" i="6"/>
  <c r="N14" i="6"/>
  <c r="Q13" i="6"/>
  <c r="O13" i="6"/>
  <c r="M13" i="6"/>
  <c r="K13" i="6"/>
  <c r="R13" i="6" s="1"/>
  <c r="P12" i="6"/>
  <c r="N12" i="6"/>
  <c r="L12" i="6"/>
  <c r="Q11" i="6"/>
  <c r="O11" i="6"/>
  <c r="K11" i="6"/>
  <c r="P10" i="6"/>
  <c r="N10" i="6"/>
  <c r="Q9" i="6"/>
  <c r="O9" i="6"/>
  <c r="M9" i="6"/>
  <c r="K9" i="6"/>
  <c r="P8" i="6"/>
  <c r="N8" i="6"/>
  <c r="L8" i="6"/>
  <c r="Q7" i="6"/>
  <c r="O7" i="6"/>
  <c r="K7" i="6"/>
  <c r="P6" i="6"/>
  <c r="N6" i="6"/>
  <c r="L6" i="6"/>
  <c r="M7" i="6"/>
  <c r="L10" i="6"/>
  <c r="M11" i="6"/>
  <c r="L14" i="6"/>
  <c r="L18" i="6"/>
  <c r="L22" i="6"/>
  <c r="L26" i="6"/>
  <c r="L7" i="6"/>
  <c r="M12" i="6"/>
  <c r="L17" i="6"/>
  <c r="L27" i="6"/>
  <c r="L23" i="6"/>
  <c r="L19" i="6"/>
  <c r="N4" i="6"/>
  <c r="Q20" i="6"/>
  <c r="Q24" i="6"/>
  <c r="K5" i="6"/>
  <c r="O14" i="6"/>
  <c r="O4" i="6"/>
  <c r="N5" i="6"/>
  <c r="N9" i="6"/>
  <c r="N21" i="6"/>
  <c r="N15" i="6"/>
  <c r="N27" i="6"/>
  <c r="R22" i="6" l="1"/>
  <c r="R24" i="6"/>
  <c r="R7" i="6"/>
  <c r="R8" i="6"/>
  <c r="R14" i="6"/>
  <c r="R16" i="6"/>
  <c r="FB55" i="16"/>
  <c r="Z18" i="16" s="1"/>
  <c r="DV55" i="16"/>
  <c r="Z14" i="16" s="1"/>
  <c r="CP55" i="16"/>
  <c r="Z10" i="16" s="1"/>
  <c r="EK55" i="16"/>
  <c r="Y16" i="16" s="1"/>
  <c r="DE55" i="16"/>
  <c r="Y12" i="16" s="1"/>
  <c r="EZ55" i="16"/>
  <c r="X18" i="16" s="1"/>
  <c r="DT55" i="16"/>
  <c r="X14" i="16" s="1"/>
  <c r="CN55" i="16"/>
  <c r="X10" i="16" s="1"/>
  <c r="R6" i="6"/>
  <c r="N17" i="6"/>
  <c r="R17" i="6" s="1"/>
  <c r="FJ55" i="16"/>
  <c r="Z19" i="16" s="1"/>
  <c r="ED55" i="16"/>
  <c r="Z15" i="16" s="1"/>
  <c r="CX55" i="16"/>
  <c r="Z11" i="16" s="1"/>
  <c r="FH55" i="16"/>
  <c r="X19" i="16" s="1"/>
  <c r="EB55" i="16"/>
  <c r="X15" i="16" s="1"/>
  <c r="CV55" i="16"/>
  <c r="X11" i="16" s="1"/>
  <c r="FI55" i="16"/>
  <c r="Y19" i="16" s="1"/>
  <c r="EC55" i="16"/>
  <c r="Y15" i="16" s="1"/>
  <c r="CW55" i="16"/>
  <c r="Y11" i="16" s="1"/>
  <c r="R18" i="6"/>
  <c r="R26" i="6"/>
  <c r="R12" i="6"/>
  <c r="R11" i="6"/>
  <c r="R20" i="6"/>
  <c r="EL55" i="16"/>
  <c r="Z16" i="16" s="1"/>
  <c r="DF55" i="16"/>
  <c r="Z12" i="16" s="1"/>
  <c r="FA55" i="16"/>
  <c r="Y18" i="16" s="1"/>
  <c r="DU55" i="16"/>
  <c r="Y14" i="16" s="1"/>
  <c r="CO55" i="16"/>
  <c r="Y10" i="16" s="1"/>
  <c r="EJ55" i="16"/>
  <c r="X16" i="16" s="1"/>
  <c r="DD55" i="16"/>
  <c r="X12" i="16" s="1"/>
  <c r="R9" i="6"/>
  <c r="R10" i="6"/>
  <c r="ET55" i="16"/>
  <c r="Z17" i="16" s="1"/>
  <c r="DN55" i="16"/>
  <c r="Z13" i="16" s="1"/>
  <c r="ER55" i="16"/>
  <c r="X17" i="16" s="1"/>
  <c r="DL55" i="16"/>
  <c r="X13" i="16" s="1"/>
  <c r="ES55" i="16"/>
  <c r="Y17" i="16" s="1"/>
  <c r="DM55" i="16"/>
  <c r="Y13" i="16" s="1"/>
  <c r="FF55" i="16"/>
  <c r="V19" i="16" s="1"/>
  <c r="EW55" i="16"/>
  <c r="U18" i="16" s="1"/>
  <c r="EN55" i="16"/>
  <c r="T17" i="16" s="1"/>
  <c r="EI55" i="16"/>
  <c r="W16" i="16" s="1"/>
  <c r="DZ55" i="16"/>
  <c r="V15" i="16" s="1"/>
  <c r="DQ55" i="16"/>
  <c r="U14" i="16" s="1"/>
  <c r="DH55" i="16"/>
  <c r="T13" i="16" s="1"/>
  <c r="DC55" i="16"/>
  <c r="W12" i="16" s="1"/>
  <c r="CT55" i="16"/>
  <c r="V11" i="16" s="1"/>
  <c r="CK55" i="16"/>
  <c r="U10" i="16" s="1"/>
  <c r="FE55" i="16"/>
  <c r="U19" i="16" s="1"/>
  <c r="EV55" i="16"/>
  <c r="T18" i="16" s="1"/>
  <c r="EQ55" i="16"/>
  <c r="W17" i="16" s="1"/>
  <c r="EH55" i="16"/>
  <c r="V16" i="16" s="1"/>
  <c r="DY55" i="16"/>
  <c r="U15" i="16" s="1"/>
  <c r="DP55" i="16"/>
  <c r="T14" i="16" s="1"/>
  <c r="DK55" i="16"/>
  <c r="W13" i="16" s="1"/>
  <c r="DB55" i="16"/>
  <c r="V12" i="16" s="1"/>
  <c r="CS55" i="16"/>
  <c r="U11" i="16" s="1"/>
  <c r="CJ55" i="16"/>
  <c r="T10" i="16" s="1"/>
  <c r="FD55" i="16"/>
  <c r="T19" i="16" s="1"/>
  <c r="EY55" i="16"/>
  <c r="W18" i="16" s="1"/>
  <c r="EP55" i="16"/>
  <c r="V17" i="16" s="1"/>
  <c r="EG55" i="16"/>
  <c r="U16" i="16" s="1"/>
  <c r="DX55" i="16"/>
  <c r="T15" i="16" s="1"/>
  <c r="DS55" i="16"/>
  <c r="W14" i="16" s="1"/>
  <c r="DJ55" i="16"/>
  <c r="V13" i="16" s="1"/>
  <c r="DA55" i="16"/>
  <c r="U12" i="16" s="1"/>
  <c r="CR55" i="16"/>
  <c r="T11" i="16" s="1"/>
  <c r="CM55" i="16"/>
  <c r="W10" i="16" s="1"/>
  <c r="FG55" i="16"/>
  <c r="W19" i="16" s="1"/>
  <c r="EX55" i="16"/>
  <c r="V18" i="16" s="1"/>
  <c r="EO55" i="16"/>
  <c r="U17" i="16" s="1"/>
  <c r="EF55" i="16"/>
  <c r="T16" i="16" s="1"/>
  <c r="EA55" i="16"/>
  <c r="W15" i="16" s="1"/>
  <c r="DR55" i="16"/>
  <c r="V14" i="16" s="1"/>
  <c r="DI55" i="16"/>
  <c r="U13" i="16" s="1"/>
  <c r="CZ55" i="16"/>
  <c r="T12" i="16" s="1"/>
  <c r="CU55" i="16"/>
  <c r="W11" i="16" s="1"/>
  <c r="CL55" i="16"/>
  <c r="V10" i="16" s="1"/>
  <c r="P15" i="6"/>
  <c r="R15" i="6" s="1"/>
  <c r="P27" i="6"/>
  <c r="R27" i="6" s="1"/>
  <c r="P21" i="6"/>
  <c r="R21" i="6" s="1"/>
  <c r="P19" i="6"/>
  <c r="N23" i="6"/>
  <c r="R23" i="6" s="1"/>
  <c r="N19" i="6"/>
  <c r="R19" i="6" s="1"/>
  <c r="P25" i="6"/>
  <c r="R25" i="6" s="1"/>
  <c r="P17" i="6"/>
  <c r="Q5" i="6"/>
  <c r="R5" i="6" s="1"/>
  <c r="P4" i="6"/>
  <c r="R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p09547</author>
  </authors>
  <commentList>
    <comment ref="A16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p09547:</t>
        </r>
        <r>
          <rPr>
            <sz val="8"/>
            <color indexed="81"/>
            <rFont val="Tahoma"/>
            <charset val="1"/>
          </rPr>
          <t xml:space="preserve">
non-bid schedule</t>
        </r>
      </text>
    </comment>
  </commentList>
</comments>
</file>

<file path=xl/sharedStrings.xml><?xml version="1.0" encoding="utf-8"?>
<sst xmlns="http://schemas.openxmlformats.org/spreadsheetml/2006/main" count="1066" uniqueCount="395">
  <si>
    <t>MON</t>
  </si>
  <si>
    <t>WED</t>
  </si>
  <si>
    <t>FRI</t>
  </si>
  <si>
    <t>SAT</t>
  </si>
  <si>
    <t>SUN</t>
  </si>
  <si>
    <t>05-15</t>
  </si>
  <si>
    <t>09-19</t>
  </si>
  <si>
    <t>11-21</t>
  </si>
  <si>
    <t>19-05</t>
  </si>
  <si>
    <t>21-07</t>
  </si>
  <si>
    <t>07-15</t>
  </si>
  <si>
    <t>05-13</t>
  </si>
  <si>
    <t>07-17</t>
  </si>
  <si>
    <t>13-23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</si>
  <si>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</si>
  <si>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</si>
  <si>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</si>
  <si>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</si>
  <si>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</si>
  <si>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</si>
  <si>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</si>
  <si>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</si>
  <si>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</si>
  <si>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</si>
  <si>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</si>
  <si>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</si>
  <si>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</si>
  <si>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</si>
  <si>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</si>
  <si>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</si>
  <si>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</si>
  <si>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</si>
  <si>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</si>
  <si>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</si>
  <si>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</si>
  <si>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</si>
  <si>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</si>
  <si>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</si>
  <si>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13-21</t>
  </si>
  <si>
    <t>15-23</t>
  </si>
  <si>
    <t>07-19</t>
  </si>
  <si>
    <t>07-11</t>
  </si>
  <si>
    <t>09-17</t>
  </si>
  <si>
    <t>11-19</t>
  </si>
  <si>
    <t>15-01</t>
  </si>
  <si>
    <t>17-01</t>
  </si>
  <si>
    <t>17-03</t>
  </si>
  <si>
    <t>19-03</t>
  </si>
  <si>
    <t>21-05</t>
  </si>
  <si>
    <t>23-07</t>
  </si>
  <si>
    <t>8's</t>
  </si>
  <si>
    <t>10's</t>
  </si>
  <si>
    <t>12's</t>
  </si>
  <si>
    <t>21-09</t>
  </si>
  <si>
    <t>00-08</t>
  </si>
  <si>
    <t>00-10</t>
  </si>
  <si>
    <t>00-12</t>
  </si>
  <si>
    <t>00-04</t>
  </si>
  <si>
    <t>4's</t>
  </si>
  <si>
    <t>01-09</t>
  </si>
  <si>
    <t>02-10</t>
  </si>
  <si>
    <t>03-11</t>
  </si>
  <si>
    <t>04-12</t>
  </si>
  <si>
    <t>02-12</t>
  </si>
  <si>
    <t>03-13</t>
  </si>
  <si>
    <t>04-14</t>
  </si>
  <si>
    <t>01-11</t>
  </si>
  <si>
    <t>01-13</t>
  </si>
  <si>
    <t>02-14</t>
  </si>
  <si>
    <t>03-15</t>
  </si>
  <si>
    <t>04-16</t>
  </si>
  <si>
    <t>05-17</t>
  </si>
  <si>
    <t>01-05</t>
  </si>
  <si>
    <t>02-06</t>
  </si>
  <si>
    <t>03-07</t>
  </si>
  <si>
    <t>04-08</t>
  </si>
  <si>
    <t>05-09</t>
  </si>
  <si>
    <t>06-14</t>
  </si>
  <si>
    <t>06-16</t>
  </si>
  <si>
    <t>06-18</t>
  </si>
  <si>
    <t>06-10</t>
  </si>
  <si>
    <t>08-16</t>
  </si>
  <si>
    <t>10-18</t>
  </si>
  <si>
    <t>12-20</t>
  </si>
  <si>
    <t>14-22</t>
  </si>
  <si>
    <t>18-02</t>
  </si>
  <si>
    <t>20-04</t>
  </si>
  <si>
    <t>08-18</t>
  </si>
  <si>
    <t>10-20</t>
  </si>
  <si>
    <t>12-22</t>
  </si>
  <si>
    <t>16-02</t>
  </si>
  <si>
    <t>18-04</t>
  </si>
  <si>
    <t>20-06</t>
  </si>
  <si>
    <t>22-08</t>
  </si>
  <si>
    <t>08-12</t>
  </si>
  <si>
    <t>09-13</t>
  </si>
  <si>
    <t>10-14</t>
  </si>
  <si>
    <t>11-15</t>
  </si>
  <si>
    <t>08-20</t>
  </si>
  <si>
    <t>09-21</t>
  </si>
  <si>
    <t>10-22</t>
  </si>
  <si>
    <t>11-23</t>
  </si>
  <si>
    <t>12-00</t>
  </si>
  <si>
    <t>12-16</t>
  </si>
  <si>
    <t>13-01</t>
  </si>
  <si>
    <t>13-17</t>
  </si>
  <si>
    <t>14-02</t>
  </si>
  <si>
    <t>14-18</t>
  </si>
  <si>
    <t>15-03</t>
  </si>
  <si>
    <t>15-19</t>
  </si>
  <si>
    <t>16-04</t>
  </si>
  <si>
    <t>16-20</t>
  </si>
  <si>
    <t>17-05</t>
  </si>
  <si>
    <t>17-21</t>
  </si>
  <si>
    <t>18-06</t>
  </si>
  <si>
    <t>18-22</t>
  </si>
  <si>
    <t>19-07</t>
  </si>
  <si>
    <t>19-23</t>
  </si>
  <si>
    <t>20-08</t>
  </si>
  <si>
    <t>20-00</t>
  </si>
  <si>
    <t>21-01</t>
  </si>
  <si>
    <t>22-10</t>
  </si>
  <si>
    <t>22-02</t>
  </si>
  <si>
    <t>23-11</t>
  </si>
  <si>
    <t>23-03</t>
  </si>
  <si>
    <t>14-00</t>
  </si>
  <si>
    <t>16-00</t>
  </si>
  <si>
    <t>22-06</t>
  </si>
  <si>
    <t>23-09</t>
  </si>
  <si>
    <t>THU</t>
  </si>
  <si>
    <t>TUE</t>
  </si>
  <si>
    <t xml:space="preserve"> </t>
  </si>
  <si>
    <t>Title (Line 1)</t>
  </si>
  <si>
    <t>mon</t>
  </si>
  <si>
    <t>tue</t>
  </si>
  <si>
    <t>wed</t>
  </si>
  <si>
    <t>thu</t>
  </si>
  <si>
    <t>fri</t>
  </si>
  <si>
    <t>sat</t>
  </si>
  <si>
    <t>sun</t>
  </si>
  <si>
    <t>M</t>
  </si>
  <si>
    <t>T</t>
  </si>
  <si>
    <t>W</t>
  </si>
  <si>
    <t>F</t>
  </si>
  <si>
    <t>S</t>
  </si>
  <si>
    <t>MONb</t>
  </si>
  <si>
    <t>MONe</t>
  </si>
  <si>
    <t>TUEb</t>
  </si>
  <si>
    <t>TUEe</t>
  </si>
  <si>
    <t>WEDb</t>
  </si>
  <si>
    <t>Wede</t>
  </si>
  <si>
    <t>THUb</t>
  </si>
  <si>
    <t>THUe</t>
  </si>
  <si>
    <t>FRIb</t>
  </si>
  <si>
    <t>FRIe</t>
  </si>
  <si>
    <t>SATb</t>
  </si>
  <si>
    <t>SATe</t>
  </si>
  <si>
    <t>SUNb</t>
  </si>
  <si>
    <t>SUNe</t>
  </si>
  <si>
    <t>H</t>
  </si>
  <si>
    <t>D</t>
  </si>
  <si>
    <t>1's</t>
  </si>
  <si>
    <t>2's</t>
  </si>
  <si>
    <t>3's</t>
  </si>
  <si>
    <t>5's</t>
  </si>
  <si>
    <t>6's</t>
  </si>
  <si>
    <t>7's</t>
  </si>
  <si>
    <t>9'</t>
  </si>
  <si>
    <t>11's</t>
  </si>
  <si>
    <t>D1</t>
  </si>
  <si>
    <t>00-02</t>
  </si>
  <si>
    <t>00-03</t>
  </si>
  <si>
    <t>00-05</t>
  </si>
  <si>
    <t>00-06</t>
  </si>
  <si>
    <t>00-07</t>
  </si>
  <si>
    <t>00-09</t>
  </si>
  <si>
    <t>00-11</t>
  </si>
  <si>
    <t>D2</t>
  </si>
  <si>
    <t>01-03</t>
  </si>
  <si>
    <t>01-04</t>
  </si>
  <si>
    <t>01-06</t>
  </si>
  <si>
    <t>01-07</t>
  </si>
  <si>
    <t>01-08</t>
  </si>
  <si>
    <t>01-10</t>
  </si>
  <si>
    <t>01-12</t>
  </si>
  <si>
    <t>D3</t>
  </si>
  <si>
    <t>02-04</t>
  </si>
  <si>
    <t>02-05</t>
  </si>
  <si>
    <t>02-07</t>
  </si>
  <si>
    <t>02-08</t>
  </si>
  <si>
    <t>02-09</t>
  </si>
  <si>
    <t>02-11</t>
  </si>
  <si>
    <t>02-13</t>
  </si>
  <si>
    <t>S1</t>
  </si>
  <si>
    <t>03-05</t>
  </si>
  <si>
    <t>03-06</t>
  </si>
  <si>
    <t>03-08</t>
  </si>
  <si>
    <t>03-09</t>
  </si>
  <si>
    <t>03-10</t>
  </si>
  <si>
    <t>03-12</t>
  </si>
  <si>
    <t>03-14</t>
  </si>
  <si>
    <t>S2</t>
  </si>
  <si>
    <t>04-06</t>
  </si>
  <si>
    <t>04-07</t>
  </si>
  <si>
    <t>04-09</t>
  </si>
  <si>
    <t>04-10</t>
  </si>
  <si>
    <t>04-11</t>
  </si>
  <si>
    <t>04-13</t>
  </si>
  <si>
    <t>04-15</t>
  </si>
  <si>
    <t>S3</t>
  </si>
  <si>
    <t>05-07</t>
  </si>
  <si>
    <t>05-08</t>
  </si>
  <si>
    <t>05-10</t>
  </si>
  <si>
    <t>05-11</t>
  </si>
  <si>
    <t>05-12</t>
  </si>
  <si>
    <t>05-14</t>
  </si>
  <si>
    <t>05-16</t>
  </si>
  <si>
    <t>G1</t>
  </si>
  <si>
    <t>06-08</t>
  </si>
  <si>
    <t>06-09</t>
  </si>
  <si>
    <t>06-11</t>
  </si>
  <si>
    <t>06-12</t>
  </si>
  <si>
    <t>06-13</t>
  </si>
  <si>
    <t>06-15</t>
  </si>
  <si>
    <t>06-17</t>
  </si>
  <si>
    <t>G2</t>
  </si>
  <si>
    <t>07-09</t>
  </si>
  <si>
    <t>07-10</t>
  </si>
  <si>
    <t>07-12</t>
  </si>
  <si>
    <t>07-13</t>
  </si>
  <si>
    <t>07-14</t>
  </si>
  <si>
    <t>07-16</t>
  </si>
  <si>
    <t>07-18</t>
  </si>
  <si>
    <t>G3</t>
  </si>
  <si>
    <t>08-10</t>
  </si>
  <si>
    <t>08-11</t>
  </si>
  <si>
    <t>08-13</t>
  </si>
  <si>
    <t>08-14</t>
  </si>
  <si>
    <t>08-15</t>
  </si>
  <si>
    <t>08-17</t>
  </si>
  <si>
    <t>08-19</t>
  </si>
  <si>
    <t>09-11</t>
  </si>
  <si>
    <t>09-12</t>
  </si>
  <si>
    <t>09-14</t>
  </si>
  <si>
    <t>09-15</t>
  </si>
  <si>
    <t>09-16</t>
  </si>
  <si>
    <t>09-18</t>
  </si>
  <si>
    <t>09-20</t>
  </si>
  <si>
    <t>10-12</t>
  </si>
  <si>
    <t>10-13</t>
  </si>
  <si>
    <t>10-15</t>
  </si>
  <si>
    <t>10-16</t>
  </si>
  <si>
    <t>10-17</t>
  </si>
  <si>
    <t>10-19</t>
  </si>
  <si>
    <t>10-21</t>
  </si>
  <si>
    <t>11-13</t>
  </si>
  <si>
    <t>11-14</t>
  </si>
  <si>
    <t>11-16</t>
  </si>
  <si>
    <t>11-17</t>
  </si>
  <si>
    <t>11-18</t>
  </si>
  <si>
    <t>11-20</t>
  </si>
  <si>
    <t>11-22</t>
  </si>
  <si>
    <t>12-14</t>
  </si>
  <si>
    <t>12-15</t>
  </si>
  <si>
    <t>12-17</t>
  </si>
  <si>
    <t>12-18</t>
  </si>
  <si>
    <t>12-19</t>
  </si>
  <si>
    <t>12-21</t>
  </si>
  <si>
    <t>12-23</t>
  </si>
  <si>
    <t>13-15</t>
  </si>
  <si>
    <t>13-16</t>
  </si>
  <si>
    <t>13-18</t>
  </si>
  <si>
    <t>13-19</t>
  </si>
  <si>
    <t>13-20</t>
  </si>
  <si>
    <t>13-22</t>
  </si>
  <si>
    <t>13-00</t>
  </si>
  <si>
    <t>14-16</t>
  </si>
  <si>
    <t>14-17</t>
  </si>
  <si>
    <t>14-19</t>
  </si>
  <si>
    <t>14-20</t>
  </si>
  <si>
    <t>14-21</t>
  </si>
  <si>
    <t>14-23</t>
  </si>
  <si>
    <t>14-01</t>
  </si>
  <si>
    <t>15-17</t>
  </si>
  <si>
    <t>15-18</t>
  </si>
  <si>
    <t>15-20</t>
  </si>
  <si>
    <t>15-21</t>
  </si>
  <si>
    <t>15-22</t>
  </si>
  <si>
    <t>15-00</t>
  </si>
  <si>
    <t>15-02</t>
  </si>
  <si>
    <t>16-18</t>
  </si>
  <si>
    <t>16-19</t>
  </si>
  <si>
    <t>16-21</t>
  </si>
  <si>
    <t>16-22</t>
  </si>
  <si>
    <t>16-23</t>
  </si>
  <si>
    <t>16-01</t>
  </si>
  <si>
    <t>16-03</t>
  </si>
  <si>
    <t>17-19</t>
  </si>
  <si>
    <t>17-20</t>
  </si>
  <si>
    <t>17-22</t>
  </si>
  <si>
    <t>17-23</t>
  </si>
  <si>
    <t>17-00</t>
  </si>
  <si>
    <t>17-02</t>
  </si>
  <si>
    <t>17-04</t>
  </si>
  <si>
    <t>18-20</t>
  </si>
  <si>
    <t>18-21</t>
  </si>
  <si>
    <t>18-23</t>
  </si>
  <si>
    <t>18-00</t>
  </si>
  <si>
    <t>18-01</t>
  </si>
  <si>
    <t>18-03</t>
  </si>
  <si>
    <t>18-05</t>
  </si>
  <si>
    <t>19-21</t>
  </si>
  <si>
    <t>19-22</t>
  </si>
  <si>
    <t>19-00</t>
  </si>
  <si>
    <t>19-01</t>
  </si>
  <si>
    <t>19-02</t>
  </si>
  <si>
    <t>19-04</t>
  </si>
  <si>
    <t>19-06</t>
  </si>
  <si>
    <t>20-22</t>
  </si>
  <si>
    <t>20-23</t>
  </si>
  <si>
    <t>20-01</t>
  </si>
  <si>
    <t>20-02</t>
  </si>
  <si>
    <t>20-03</t>
  </si>
  <si>
    <t>20-05</t>
  </si>
  <si>
    <t>20-07</t>
  </si>
  <si>
    <t>21-23</t>
  </si>
  <si>
    <t>21-00</t>
  </si>
  <si>
    <t>21-02</t>
  </si>
  <si>
    <t>21-03</t>
  </si>
  <si>
    <t>21-04</t>
  </si>
  <si>
    <t>21-06</t>
  </si>
  <si>
    <t>21-08</t>
  </si>
  <si>
    <t>22-00</t>
  </si>
  <si>
    <t>22-01</t>
  </si>
  <si>
    <t>22-03</t>
  </si>
  <si>
    <t>22-04</t>
  </si>
  <si>
    <t>22-05</t>
  </si>
  <si>
    <t>22-07</t>
  </si>
  <si>
    <t>22-09</t>
  </si>
  <si>
    <t>23-01</t>
  </si>
  <si>
    <t>23-02</t>
  </si>
  <si>
    <t>23-04</t>
  </si>
  <si>
    <t>23-05</t>
  </si>
  <si>
    <t>23-06</t>
  </si>
  <si>
    <t>23-08</t>
  </si>
  <si>
    <t>23-10</t>
  </si>
  <si>
    <t>Logic:</t>
  </si>
  <si>
    <t>B-C-E</t>
  </si>
  <si>
    <t>S28=</t>
  </si>
  <si>
    <t>E-B-C</t>
  </si>
  <si>
    <t>S4</t>
  </si>
  <si>
    <t>C-B-E</t>
  </si>
  <si>
    <t>Calculation</t>
  </si>
  <si>
    <t>B-C&gt;0:00,B-C&lt;0:59) then 1:00 - (B-C)</t>
  </si>
  <si>
    <t>=IF(AND($B5-$S$8&gt;$S$2,$B5-$S$8&lt;$S$3),$S$4-($B5-$S$8),)</t>
  </si>
  <si>
    <t>B&lt;E and E-C&lt;0:00 and E-C&lt;0:59 then E-C</t>
  </si>
  <si>
    <t>=IF(AND($B5&lt;$C5,$C5-$S$8&gt;$S$2,$C5-$S$8&lt;$S$3),$C5-$S$8,)</t>
  </si>
  <si>
    <t>Bp&gt;Ep and Ep-C&gt;0:00 and Ep-C&lt;0:59 then Ep-C</t>
  </si>
  <si>
    <t>=IF(AND($N5&gt;$O5,$O5-$S$8&gt;$S$2,$O5-$S$8&lt;$S$3),$O5-$S$8,)</t>
  </si>
  <si>
    <t>B-C&lt;=0:00 or B-C&gt;=0:59 and E-C&lt;-0:00 or E-C&gt;=0:59</t>
  </si>
  <si>
    <t>OR($B5-$S$8&lt;=$S$2,$B5-$S$8&gt;=$S$3),OR($C5-$S$8&lt;=$S$2,$C5-$S$8&gt;=$S$3)</t>
  </si>
  <si>
    <t>B&lt;E and B&lt;=C and C&lt;E then 1:00</t>
  </si>
  <si>
    <t>AND($B5&lt;$C5,$B5&lt;=$S$8,$S$8&lt;$C5)),$S$4,)</t>
  </si>
  <si>
    <t>(B-C&lt;=0:00 or B-C&gt;=0:59) and (E-C&lt;-0:00 or E-C&gt;=0:59) and (B&lt;C,B&lt;=C,C&lt;E) then 1:00</t>
  </si>
  <si>
    <t>=IF(AND(OR($B5-$S$8&lt;=$S$2,$B5-$S$8&gt;=$S$3),OR($C5-$S$8&lt;=$S$2,$C5-$S$8&gt;=$S$3),AND($B5&lt;$C5,$B5&lt;=$S$8,$S$8&lt;$C5)),$S$4,)</t>
  </si>
  <si>
    <t>B-C&lt;=0:00 or B-C&gt;=0:59</t>
  </si>
  <si>
    <t>OR($B5-$S$8&lt;=$S$2,$B5-$S$8&gt;=$S$3)</t>
  </si>
  <si>
    <t>AND($B5&gt;$C5,$B5&lt;=$S$8,$C5&lt;$S$8)),$S$4,)</t>
  </si>
  <si>
    <t>=IF(AND(OR($B5-$S$8&lt;=$S$2,$B5-$S$8&gt;=$S$3),AND($B5&gt;$C5,$B5&lt;=$S$8,$C5&lt;$S$8)),$S$4,)</t>
  </si>
  <si>
    <t>Ep-C&lt;-0:00 or Ep-C&gt;=0:59</t>
  </si>
  <si>
    <t>OR($O5-$S$8&lt;=$S$2,$O5-$S$8&gt;=$S$3)</t>
  </si>
  <si>
    <t>(Bp&gt;Ep and Ep&gt;C ) then 1:00</t>
  </si>
  <si>
    <t>AND($N5&gt;$O5,$O5&gt;$S$8,$O5&gt;$S$8)),$S$4,)</t>
  </si>
  <si>
    <t>(Ep-C&lt;-0:00 or Ep-C&gt;=0:59) and (Bp&gt;Ep and Ep&gt;C) then 1:00</t>
  </si>
  <si>
    <t>=IF(AND(OR($O5-$S$8&lt;=$S$2,$O5-$S$8&gt;=$S$3),AND($N5&gt;$O5,$O5&gt;$S$8)),$S$4,)</t>
  </si>
  <si>
    <t>PD</t>
  </si>
  <si>
    <t>Mesa Pd Bid 2012</t>
  </si>
  <si>
    <t>42.5 Police Dispatchers</t>
  </si>
  <si>
    <t>&lt; minimum</t>
  </si>
  <si>
    <t>= minimum</t>
  </si>
  <si>
    <t>&gt; minimum</t>
  </si>
  <si>
    <t>WORK</t>
  </si>
  <si>
    <t>COUNT F</t>
  </si>
  <si>
    <t>=IF(AND($B46-$S$5&gt;$S$2,$B46-$S$5&lt;$S$3),$S$4-($B46-$S$5),)+IF(AND($B46&lt;$C46,$C46-$S$5&gt;$S$2,$C46-$S$5&lt;$S$3),$C46-$S$5,)+IF(AND($N46&gt;$O46,$O46-$S$5&gt;$S$2,$O46-$S$5&lt;$S$3),$O46-$S$5,)+IF(AND(OR($B46-$S$5&lt;=$S$2,$B46-$S$5&gt;=$S$3),OR($C46-$S$5&lt;=$S$2,$C46-$S$5&gt;=$S$3),AND($B46&lt;$C46,$B46&lt;=$S$5,$S$5&lt;$C46)),$S$4,)+IF(AND(OR($B46-$S$5&lt;=$S$2,$B46-$S$5&gt;=$S$3),AND($B46&gt;$C46,$B46&lt;=$S$5,$C46&lt;$S$5)),$S$4,)+IF(AND(OR($O46-$S$5&lt;=$S$2,$O46-$S$5&gt;=$S$3),AND($N46&gt;$O46,$O46&gt;$S$5)),$S$4,)</t>
  </si>
  <si>
    <t>B&gt;E and B&lt;=C and C&lt;E then 1:00</t>
  </si>
  <si>
    <t>(B-C&lt;=0:00 or B-C&gt;=0:59) and (B&gt;E and B&lt;=C and C&lt;E then 1:00) then 1:00</t>
  </si>
  <si>
    <t>mm/Beg</t>
  </si>
  <si>
    <t>mm/End-B&lt;E&lt;C/pM</t>
  </si>
  <si>
    <t>mm/End-C&lt;E&lt;B/aM</t>
  </si>
  <si>
    <t>wh/B&lt;C&lt;E</t>
  </si>
  <si>
    <t>wh/B&gt;E&gt;C</t>
  </si>
  <si>
    <t>wh/C&lt;B&lt;E</t>
  </si>
  <si>
    <t>=IF(AND(OR($O5-$S$8&lt;=$S$2,$O5-$S$8&gt;=$S$3),AND($N5&gt;$O5,$O5&gt;$S$8,$O5&gt;$S$8)),$S$4,)</t>
  </si>
  <si>
    <t>SUPERVISORS</t>
  </si>
  <si>
    <t>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</si>
</sst>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hh]:mm"/>
    <numFmt numFmtId="166" formatCode="0.00000"/>
    <numFmt numFmtId="167" formatCode="[h]:mm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2"/>
      <color rgb="FFFF0000"/>
      <name val="Arial"/>
      <family val="2"/>
    </font>
    <font>
      <sz val="10"/>
      <name val="Arial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74999237037263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0"/>
      </right>
      <top/>
      <bottom style="thin">
        <color indexed="22"/>
      </bottom>
      <diagonal/>
    </border>
    <border>
      <left style="thin">
        <color indexed="6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0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/>
      <top/>
      <bottom style="thin">
        <color indexed="22"/>
      </bottom>
      <diagonal/>
    </border>
    <border>
      <left style="thin">
        <color indexed="60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0"/>
      </right>
      <top/>
      <bottom style="thin">
        <color indexed="22"/>
      </bottom>
      <diagonal/>
    </border>
    <border>
      <left style="thin">
        <color indexed="60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</cellStyleXfs>
  <cellXfs count="333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Protection="1"/>
    <xf numFmtId="49" fontId="3" fillId="0" borderId="0" xfId="0" quotePrefix="1" applyNumberFormat="1" applyFont="1" applyFill="1" applyBorder="1" applyProtection="1"/>
    <xf numFmtId="49" fontId="4" fillId="0" borderId="0" xfId="0" quotePrefix="1" applyNumberFormat="1" applyFont="1" applyFill="1" applyBorder="1" applyProtection="1"/>
    <xf numFmtId="1" fontId="3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</xf>
    <xf numFmtId="1" fontId="4" fillId="0" borderId="2" xfId="0" applyNumberFormat="1" applyFont="1" applyFill="1" applyBorder="1" applyProtection="1"/>
    <xf numFmtId="1" fontId="4" fillId="0" borderId="2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Protection="1"/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" fontId="4" fillId="0" borderId="12" xfId="0" quotePrefix="1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1" fontId="3" fillId="0" borderId="0" xfId="0" quotePrefix="1" applyNumberFormat="1" applyFont="1" applyFill="1" applyBorder="1" applyProtection="1"/>
    <xf numFmtId="1" fontId="4" fillId="0" borderId="16" xfId="0" quotePrefix="1" applyNumberFormat="1" applyFont="1" applyBorder="1" applyAlignment="1" applyProtection="1">
      <alignment horizontal="center" vertical="center"/>
    </xf>
    <xf numFmtId="1" fontId="3" fillId="0" borderId="0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Protection="1"/>
    <xf numFmtId="0" fontId="3" fillId="0" borderId="0" xfId="0" applyFont="1" applyFill="1" applyBorder="1" applyProtection="1"/>
    <xf numFmtId="1" fontId="3" fillId="0" borderId="0" xfId="0" applyNumberFormat="1" applyFont="1" applyFill="1" applyBorder="1" applyAlignment="1" applyProtection="1">
      <alignment horizontal="center" vertical="center"/>
    </xf>
    <xf numFmtId="1" fontId="4" fillId="0" borderId="22" xfId="0" quotePrefix="1" applyNumberFormat="1" applyFont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" fontId="3" fillId="0" borderId="0" xfId="0" quotePrefix="1" applyNumberFormat="1" applyFont="1" applyFill="1" applyBorder="1" applyAlignment="1" applyProtection="1">
      <alignment horizontal="center" vertical="center"/>
    </xf>
    <xf numFmtId="1" fontId="3" fillId="0" borderId="0" xfId="0" quotePrefix="1" applyNumberFormat="1" applyFont="1" applyFill="1" applyBorder="1" applyAlignment="1" applyProtection="1">
      <alignment vertical="center"/>
    </xf>
    <xf numFmtId="1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Protection="1"/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Fill="1" applyAlignment="1" applyProtection="1">
      <alignment horizontal="center" vertical="center"/>
    </xf>
    <xf numFmtId="1" fontId="3" fillId="0" borderId="0" xfId="1" applyNumberFormat="1" applyFont="1" applyFill="1" applyBorder="1" applyProtection="1"/>
    <xf numFmtId="1" fontId="3" fillId="0" borderId="0" xfId="1" applyNumberFormat="1" applyFont="1" applyProtection="1"/>
    <xf numFmtId="1" fontId="3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1" fontId="2" fillId="0" borderId="10" xfId="1" applyNumberFormat="1" applyFont="1" applyBorder="1" applyAlignment="1" applyProtection="1">
      <alignment horizontal="center" vertical="center"/>
    </xf>
    <xf numFmtId="1" fontId="4" fillId="0" borderId="2" xfId="1" applyNumberFormat="1" applyFont="1" applyFill="1" applyBorder="1" applyProtection="1"/>
    <xf numFmtId="1" fontId="4" fillId="0" borderId="2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Protection="1"/>
    <xf numFmtId="1" fontId="3" fillId="0" borderId="0" xfId="1" quotePrefix="1" applyNumberFormat="1" applyFont="1" applyFill="1" applyBorder="1" applyProtection="1"/>
    <xf numFmtId="0" fontId="3" fillId="0" borderId="0" xfId="1" applyFont="1" applyFill="1" applyBorder="1" applyProtection="1"/>
    <xf numFmtId="1" fontId="3" fillId="0" borderId="0" xfId="1" quotePrefix="1" applyNumberFormat="1" applyFont="1" applyFill="1" applyBorder="1" applyAlignment="1" applyProtection="1">
      <alignment horizontal="center" vertical="center"/>
    </xf>
    <xf numFmtId="49" fontId="4" fillId="0" borderId="0" xfId="1" quotePrefix="1" applyNumberFormat="1" applyFont="1" applyFill="1" applyBorder="1" applyProtection="1"/>
    <xf numFmtId="49" fontId="3" fillId="0" borderId="0" xfId="1" quotePrefix="1" applyNumberFormat="1" applyFont="1" applyFill="1" applyBorder="1" applyProtection="1"/>
    <xf numFmtId="49" fontId="4" fillId="0" borderId="0" xfId="1" applyNumberFormat="1" applyFont="1" applyFill="1" applyBorder="1" applyProtection="1"/>
    <xf numFmtId="1" fontId="3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vertical="center"/>
    </xf>
    <xf numFmtId="1" fontId="3" fillId="0" borderId="0" xfId="1" quotePrefix="1" applyNumberFormat="1" applyFont="1" applyFill="1" applyBorder="1" applyAlignment="1" applyProtection="1">
      <alignment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Protection="1"/>
    <xf numFmtId="4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16" fontId="3" fillId="0" borderId="0" xfId="1" quotePrefix="1" applyNumberFormat="1" applyFont="1" applyFill="1" applyBorder="1" applyAlignment="1" applyProtection="1">
      <alignment horizontal="center" vertical="center"/>
    </xf>
    <xf numFmtId="16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/>
    </xf>
    <xf numFmtId="49" fontId="3" fillId="0" borderId="0" xfId="1" quotePrefix="1" applyNumberFormat="1" applyFont="1" applyFill="1" applyBorder="1" applyAlignment="1" applyProtection="1">
      <alignment horizontal="center" vertical="center"/>
    </xf>
    <xf numFmtId="1" fontId="4" fillId="5" borderId="2" xfId="0" applyNumberFormat="1" applyFont="1" applyFill="1" applyBorder="1" applyAlignment="1" applyProtection="1">
      <alignment horizontal="center"/>
    </xf>
    <xf numFmtId="49" fontId="3" fillId="5" borderId="0" xfId="0" applyNumberFormat="1" applyFont="1" applyFill="1" applyBorder="1" applyProtection="1"/>
    <xf numFmtId="49" fontId="3" fillId="5" borderId="0" xfId="0" quotePrefix="1" applyNumberFormat="1" applyFont="1" applyFill="1" applyBorder="1" applyProtection="1"/>
    <xf numFmtId="1" fontId="4" fillId="0" borderId="2" xfId="0" applyNumberFormat="1" applyFont="1" applyBorder="1" applyAlignment="1" applyProtection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12" borderId="13" xfId="0" applyNumberFormat="1" applyFont="1" applyFill="1" applyBorder="1" applyAlignment="1" applyProtection="1">
      <alignment horizontal="center" vertical="center"/>
    </xf>
    <xf numFmtId="1" fontId="3" fillId="12" borderId="14" xfId="0" applyNumberFormat="1" applyFont="1" applyFill="1" applyBorder="1" applyAlignment="1" applyProtection="1">
      <alignment horizontal="center" vertical="center"/>
    </xf>
    <xf numFmtId="1" fontId="3" fillId="12" borderId="15" xfId="0" applyNumberFormat="1" applyFont="1" applyFill="1" applyBorder="1" applyAlignment="1" applyProtection="1">
      <alignment horizontal="center" vertical="center"/>
    </xf>
    <xf numFmtId="1" fontId="3" fillId="12" borderId="11" xfId="0" applyNumberFormat="1" applyFont="1" applyFill="1" applyBorder="1" applyAlignment="1" applyProtection="1">
      <alignment horizontal="center" vertical="center"/>
    </xf>
    <xf numFmtId="1" fontId="3" fillId="12" borderId="1" xfId="0" applyNumberFormat="1" applyFont="1" applyFill="1" applyBorder="1" applyAlignment="1" applyProtection="1">
      <alignment horizontal="center" vertical="center"/>
    </xf>
    <xf numFmtId="1" fontId="3" fillId="12" borderId="9" xfId="0" applyNumberFormat="1" applyFont="1" applyFill="1" applyBorder="1" applyAlignment="1" applyProtection="1">
      <alignment horizontal="center" vertical="center"/>
    </xf>
    <xf numFmtId="1" fontId="3" fillId="9" borderId="17" xfId="0" applyNumberFormat="1" applyFont="1" applyFill="1" applyBorder="1" applyAlignment="1" applyProtection="1">
      <alignment horizontal="center" vertical="center"/>
    </xf>
    <xf numFmtId="1" fontId="3" fillId="9" borderId="18" xfId="0" applyNumberFormat="1" applyFont="1" applyFill="1" applyBorder="1" applyAlignment="1" applyProtection="1">
      <alignment horizontal="center" vertical="center"/>
    </xf>
    <xf numFmtId="1" fontId="3" fillId="9" borderId="19" xfId="0" applyNumberFormat="1" applyFont="1" applyFill="1" applyBorder="1" applyAlignment="1" applyProtection="1">
      <alignment horizontal="center" vertical="center"/>
    </xf>
    <xf numFmtId="1" fontId="3" fillId="9" borderId="6" xfId="0" applyNumberFormat="1" applyFont="1" applyFill="1" applyBorder="1" applyAlignment="1" applyProtection="1">
      <alignment horizontal="center" vertical="center"/>
    </xf>
    <xf numFmtId="1" fontId="3" fillId="9" borderId="20" xfId="0" applyNumberFormat="1" applyFont="1" applyFill="1" applyBorder="1" applyAlignment="1" applyProtection="1">
      <alignment horizontal="center" vertical="center"/>
    </xf>
    <xf numFmtId="1" fontId="3" fillId="9" borderId="21" xfId="0" applyNumberFormat="1" applyFont="1" applyFill="1" applyBorder="1" applyAlignment="1" applyProtection="1">
      <alignment horizontal="center" vertical="center"/>
    </xf>
    <xf numFmtId="1" fontId="3" fillId="9" borderId="11" xfId="0" applyNumberFormat="1" applyFont="1" applyFill="1" applyBorder="1" applyAlignment="1" applyProtection="1">
      <alignment horizontal="center" vertical="center"/>
    </xf>
    <xf numFmtId="1" fontId="3" fillId="9" borderId="1" xfId="0" applyNumberFormat="1" applyFont="1" applyFill="1" applyBorder="1" applyAlignment="1" applyProtection="1">
      <alignment horizontal="center" vertical="center"/>
    </xf>
    <xf numFmtId="1" fontId="3" fillId="9" borderId="9" xfId="0" applyNumberFormat="1" applyFont="1" applyFill="1" applyBorder="1" applyAlignment="1" applyProtection="1">
      <alignment horizontal="center" vertical="center"/>
    </xf>
    <xf numFmtId="1" fontId="3" fillId="13" borderId="11" xfId="0" applyNumberFormat="1" applyFont="1" applyFill="1" applyBorder="1" applyAlignment="1" applyProtection="1">
      <alignment horizontal="center" vertical="center"/>
    </xf>
    <xf numFmtId="1" fontId="3" fillId="13" borderId="1" xfId="0" applyNumberFormat="1" applyFont="1" applyFill="1" applyBorder="1" applyAlignment="1" applyProtection="1">
      <alignment horizontal="center" vertical="center"/>
    </xf>
    <xf numFmtId="1" fontId="3" fillId="13" borderId="9" xfId="0" applyNumberFormat="1" applyFont="1" applyFill="1" applyBorder="1" applyAlignment="1" applyProtection="1">
      <alignment horizontal="center" vertical="center"/>
    </xf>
    <xf numFmtId="1" fontId="3" fillId="13" borderId="17" xfId="0" applyNumberFormat="1" applyFont="1" applyFill="1" applyBorder="1" applyAlignment="1" applyProtection="1">
      <alignment horizontal="center" vertical="center"/>
    </xf>
    <xf numFmtId="1" fontId="3" fillId="13" borderId="18" xfId="0" applyNumberFormat="1" applyFont="1" applyFill="1" applyBorder="1" applyAlignment="1" applyProtection="1">
      <alignment horizontal="center" vertical="center"/>
    </xf>
    <xf numFmtId="1" fontId="3" fillId="13" borderId="19" xfId="0" applyNumberFormat="1" applyFont="1" applyFill="1" applyBorder="1" applyAlignment="1" applyProtection="1">
      <alignment horizontal="center" vertical="center"/>
    </xf>
    <xf numFmtId="1" fontId="3" fillId="13" borderId="6" xfId="0" applyNumberFormat="1" applyFont="1" applyFill="1" applyBorder="1" applyAlignment="1" applyProtection="1">
      <alignment horizontal="center" vertical="center"/>
    </xf>
    <xf numFmtId="1" fontId="3" fillId="13" borderId="20" xfId="0" applyNumberFormat="1" applyFont="1" applyFill="1" applyBorder="1" applyAlignment="1" applyProtection="1">
      <alignment horizontal="center" vertical="center"/>
    </xf>
    <xf numFmtId="1" fontId="3" fillId="13" borderId="21" xfId="0" applyNumberFormat="1" applyFont="1" applyFill="1" applyBorder="1" applyAlignment="1" applyProtection="1">
      <alignment horizontal="center" vertical="center"/>
    </xf>
    <xf numFmtId="1" fontId="3" fillId="12" borderId="17" xfId="0" applyNumberFormat="1" applyFont="1" applyFill="1" applyBorder="1" applyAlignment="1" applyProtection="1">
      <alignment horizontal="center" vertical="center"/>
    </xf>
    <xf numFmtId="1" fontId="3" fillId="12" borderId="18" xfId="0" applyNumberFormat="1" applyFont="1" applyFill="1" applyBorder="1" applyAlignment="1" applyProtection="1">
      <alignment horizontal="center" vertical="center"/>
    </xf>
    <xf numFmtId="1" fontId="3" fillId="12" borderId="19" xfId="0" applyNumberFormat="1" applyFont="1" applyFill="1" applyBorder="1" applyAlignment="1" applyProtection="1">
      <alignment horizontal="center" vertical="center"/>
    </xf>
    <xf numFmtId="1" fontId="3" fillId="12" borderId="23" xfId="0" applyNumberFormat="1" applyFont="1" applyFill="1" applyBorder="1" applyAlignment="1" applyProtection="1">
      <alignment horizontal="center" vertical="center"/>
    </xf>
    <xf numFmtId="1" fontId="3" fillId="12" borderId="24" xfId="0" applyNumberFormat="1" applyFont="1" applyFill="1" applyBorder="1" applyAlignment="1" applyProtection="1">
      <alignment horizontal="center" vertical="center"/>
    </xf>
    <xf numFmtId="1" fontId="3" fillId="12" borderId="25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Protection="1"/>
    <xf numFmtId="20" fontId="6" fillId="0" borderId="2" xfId="0" quotePrefix="1" applyNumberFormat="1" applyFont="1" applyBorder="1" applyAlignment="1" applyProtection="1">
      <alignment horizontal="left" vertical="center"/>
    </xf>
    <xf numFmtId="20" fontId="6" fillId="0" borderId="2" xfId="0" applyNumberFormat="1" applyFont="1" applyBorder="1" applyAlignment="1" applyProtection="1">
      <alignment horizontal="left" vertical="center"/>
    </xf>
    <xf numFmtId="20" fontId="4" fillId="0" borderId="2" xfId="0" applyNumberFormat="1" applyFont="1" applyBorder="1" applyAlignment="1" applyProtection="1">
      <alignment horizontal="center" vertical="center"/>
    </xf>
    <xf numFmtId="20" fontId="6" fillId="0" borderId="0" xfId="0" applyNumberFormat="1" applyFont="1" applyAlignment="1" applyProtection="1">
      <alignment horizontal="left" vertical="center"/>
    </xf>
    <xf numFmtId="20" fontId="3" fillId="0" borderId="0" xfId="0" applyNumberFormat="1" applyFont="1" applyAlignment="1" applyProtection="1">
      <alignment horizontal="center" vertical="center"/>
    </xf>
    <xf numFmtId="20" fontId="3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Border="1" applyProtection="1"/>
    <xf numFmtId="1" fontId="4" fillId="0" borderId="32" xfId="0" applyNumberFormat="1" applyFont="1" applyBorder="1" applyAlignment="1" applyProtection="1">
      <alignment vertical="center"/>
    </xf>
    <xf numFmtId="1" fontId="4" fillId="0" borderId="33" xfId="0" applyNumberFormat="1" applyFont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20" fontId="7" fillId="0" borderId="0" xfId="0" applyNumberFormat="1" applyFont="1" applyFill="1" applyBorder="1" applyProtection="1"/>
    <xf numFmtId="1" fontId="4" fillId="0" borderId="2" xfId="0" quotePrefix="1" applyNumberFormat="1" applyFont="1" applyFill="1" applyBorder="1" applyAlignment="1" applyProtection="1">
      <alignment horizontal="left"/>
    </xf>
    <xf numFmtId="1" fontId="4" fillId="0" borderId="2" xfId="0" quotePrefix="1" applyNumberFormat="1" applyFont="1" applyFill="1" applyBorder="1" applyAlignment="1" applyProtection="1">
      <alignment horizontal="center"/>
    </xf>
    <xf numFmtId="164" fontId="5" fillId="0" borderId="2" xfId="0" quotePrefix="1" applyNumberFormat="1" applyFont="1" applyFill="1" applyBorder="1" applyProtection="1"/>
    <xf numFmtId="1" fontId="5" fillId="0" borderId="2" xfId="0" applyNumberFormat="1" applyFont="1" applyFill="1" applyBorder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20" fontId="3" fillId="0" borderId="34" xfId="0" applyNumberFormat="1" applyFont="1" applyFill="1" applyBorder="1" applyAlignment="1" applyProtection="1">
      <alignment horizontal="center" vertical="center"/>
      <protection locked="0"/>
    </xf>
    <xf numFmtId="164" fontId="3" fillId="0" borderId="35" xfId="0" applyNumberFormat="1" applyFont="1" applyFill="1" applyBorder="1" applyAlignment="1" applyProtection="1">
      <alignment horizontal="center" vertical="center"/>
      <protection locked="0"/>
    </xf>
    <xf numFmtId="164" fontId="3" fillId="14" borderId="36" xfId="0" applyNumberFormat="1" applyFont="1" applyFill="1" applyBorder="1" applyAlignment="1" applyProtection="1">
      <alignment horizontal="center" vertical="center"/>
      <protection locked="0"/>
    </xf>
    <xf numFmtId="164" fontId="3" fillId="14" borderId="37" xfId="0" applyNumberFormat="1" applyFont="1" applyFill="1" applyBorder="1" applyAlignment="1" applyProtection="1">
      <alignment horizontal="center" vertical="center"/>
      <protection locked="0"/>
    </xf>
    <xf numFmtId="20" fontId="3" fillId="0" borderId="38" xfId="0" applyNumberFormat="1" applyFont="1" applyFill="1" applyBorder="1" applyAlignment="1" applyProtection="1">
      <alignment horizontal="center" vertical="center"/>
      <protection locked="0"/>
    </xf>
    <xf numFmtId="20" fontId="3" fillId="14" borderId="39" xfId="0" applyNumberFormat="1" applyFont="1" applyFill="1" applyBorder="1" applyAlignment="1" applyProtection="1">
      <alignment horizontal="center" vertical="center"/>
      <protection locked="0"/>
    </xf>
    <xf numFmtId="164" fontId="3" fillId="14" borderId="40" xfId="0" applyNumberFormat="1" applyFont="1" applyFill="1" applyBorder="1" applyAlignment="1" applyProtection="1">
      <alignment horizontal="center" vertical="center"/>
      <protection locked="0"/>
    </xf>
    <xf numFmtId="20" fontId="3" fillId="0" borderId="41" xfId="0" applyNumberFormat="1" applyFont="1" applyFill="1" applyBorder="1" applyAlignment="1" applyProtection="1">
      <alignment horizontal="center" vertical="center"/>
      <protection locked="0"/>
    </xf>
    <xf numFmtId="164" fontId="3" fillId="0" borderId="42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Protection="1"/>
    <xf numFmtId="0" fontId="3" fillId="0" borderId="0" xfId="0" applyNumberFormat="1" applyFont="1" applyBorder="1" applyProtection="1"/>
    <xf numFmtId="164" fontId="4" fillId="0" borderId="12" xfId="0" quotePrefix="1" applyNumberFormat="1" applyFont="1" applyBorder="1" applyAlignment="1" applyProtection="1">
      <alignment horizontal="center" vertical="center"/>
    </xf>
    <xf numFmtId="164" fontId="3" fillId="15" borderId="26" xfId="0" applyNumberFormat="1" applyFont="1" applyFill="1" applyBorder="1" applyAlignment="1" applyProtection="1">
      <alignment horizontal="center" vertical="center"/>
    </xf>
    <xf numFmtId="164" fontId="3" fillId="15" borderId="14" xfId="0" applyNumberFormat="1" applyFont="1" applyFill="1" applyBorder="1" applyAlignment="1" applyProtection="1">
      <alignment horizontal="center" vertical="center"/>
    </xf>
    <xf numFmtId="164" fontId="3" fillId="15" borderId="15" xfId="0" applyNumberFormat="1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left"/>
    </xf>
    <xf numFmtId="0" fontId="0" fillId="0" borderId="0" xfId="0" applyNumberFormat="1" applyFill="1" applyBorder="1" applyProtection="1"/>
    <xf numFmtId="164" fontId="9" fillId="0" borderId="0" xfId="0" quotePrefix="1" applyNumberFormat="1" applyFont="1" applyBorder="1" applyAlignment="1" applyProtection="1">
      <alignment horizontal="left"/>
    </xf>
    <xf numFmtId="20" fontId="3" fillId="0" borderId="43" xfId="0" applyNumberFormat="1" applyFont="1" applyFill="1" applyBorder="1" applyAlignment="1" applyProtection="1">
      <alignment horizontal="center" vertical="center"/>
      <protection locked="0"/>
    </xf>
    <xf numFmtId="164" fontId="3" fillId="0" borderId="44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quotePrefix="1" applyNumberFormat="1" applyFont="1" applyBorder="1" applyAlignment="1" applyProtection="1">
      <alignment horizontal="center" vertical="center"/>
    </xf>
    <xf numFmtId="164" fontId="3" fillId="15" borderId="8" xfId="0" applyNumberFormat="1" applyFont="1" applyFill="1" applyBorder="1" applyAlignment="1" applyProtection="1">
      <alignment horizontal="center" vertical="center"/>
    </xf>
    <xf numFmtId="164" fontId="3" fillId="15" borderId="1" xfId="0" applyNumberFormat="1" applyFont="1" applyFill="1" applyBorder="1" applyAlignment="1" applyProtection="1">
      <alignment horizontal="center" vertical="center"/>
    </xf>
    <xf numFmtId="164" fontId="3" fillId="15" borderId="9" xfId="0" applyNumberFormat="1" applyFont="1" applyFill="1" applyBorder="1" applyAlignment="1" applyProtection="1">
      <alignment horizontal="center" vertical="center"/>
    </xf>
    <xf numFmtId="20" fontId="0" fillId="0" borderId="0" xfId="0" applyNumberFormat="1" applyFill="1" applyBorder="1" applyProtection="1"/>
    <xf numFmtId="164" fontId="4" fillId="0" borderId="16" xfId="0" applyNumberFormat="1" applyFont="1" applyBorder="1" applyAlignment="1" applyProtection="1">
      <alignment horizontal="center" vertical="center"/>
    </xf>
    <xf numFmtId="164" fontId="3" fillId="0" borderId="45" xfId="0" applyNumberFormat="1" applyFont="1" applyFill="1" applyBorder="1" applyAlignment="1" applyProtection="1">
      <alignment horizontal="center" vertical="center"/>
      <protection locked="0"/>
    </xf>
    <xf numFmtId="164" fontId="3" fillId="0" borderId="36" xfId="0" quotePrefix="1" applyNumberFormat="1" applyFont="1" applyFill="1" applyBorder="1" applyAlignment="1" applyProtection="1">
      <alignment horizontal="center" vertical="center"/>
      <protection locked="0"/>
    </xf>
    <xf numFmtId="164" fontId="3" fillId="0" borderId="46" xfId="0" quotePrefix="1" applyNumberFormat="1" applyFont="1" applyFill="1" applyBorder="1" applyAlignment="1" applyProtection="1">
      <alignment horizontal="center" vertical="center"/>
      <protection locked="0"/>
    </xf>
    <xf numFmtId="164" fontId="3" fillId="15" borderId="17" xfId="0" applyNumberFormat="1" applyFont="1" applyFill="1" applyBorder="1" applyAlignment="1" applyProtection="1">
      <alignment horizontal="center" vertical="center"/>
    </xf>
    <xf numFmtId="164" fontId="3" fillId="15" borderId="18" xfId="0" applyNumberFormat="1" applyFont="1" applyFill="1" applyBorder="1" applyAlignment="1" applyProtection="1">
      <alignment horizontal="center" vertical="center"/>
    </xf>
    <xf numFmtId="164" fontId="3" fillId="15" borderId="19" xfId="0" applyNumberFormat="1" applyFont="1" applyFill="1" applyBorder="1" applyAlignment="1" applyProtection="1">
      <alignment horizontal="center" vertical="center"/>
    </xf>
    <xf numFmtId="0" fontId="3" fillId="0" borderId="0" xfId="0" quotePrefix="1" applyNumberFormat="1" applyFont="1" applyFill="1" applyBorder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4" fillId="0" borderId="0" xfId="0" quotePrefix="1" applyNumberFormat="1" applyFont="1" applyFill="1" applyBorder="1" applyProtection="1"/>
    <xf numFmtId="164" fontId="4" fillId="0" borderId="27" xfId="0" quotePrefix="1" applyNumberFormat="1" applyFont="1" applyBorder="1" applyAlignment="1" applyProtection="1">
      <alignment horizontal="center" vertical="center"/>
    </xf>
    <xf numFmtId="164" fontId="3" fillId="5" borderId="8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</xf>
    <xf numFmtId="164" fontId="3" fillId="5" borderId="9" xfId="0" applyNumberFormat="1" applyFont="1" applyFill="1" applyBorder="1" applyAlignment="1" applyProtection="1">
      <alignment horizontal="center" vertical="center"/>
    </xf>
    <xf numFmtId="164" fontId="4" fillId="0" borderId="22" xfId="0" quotePrefix="1" applyNumberFormat="1" applyFont="1" applyBorder="1" applyAlignment="1" applyProtection="1">
      <alignment horizontal="center" vertical="center"/>
    </xf>
    <xf numFmtId="164" fontId="3" fillId="15" borderId="47" xfId="0" applyNumberFormat="1" applyFont="1" applyFill="1" applyBorder="1" applyAlignment="1" applyProtection="1">
      <alignment horizontal="center" vertical="center"/>
    </xf>
    <xf numFmtId="164" fontId="3" fillId="15" borderId="48" xfId="0" applyNumberFormat="1" applyFont="1" applyFill="1" applyBorder="1" applyAlignment="1" applyProtection="1">
      <alignment horizontal="center" vertical="center"/>
    </xf>
    <xf numFmtId="164" fontId="3" fillId="15" borderId="49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Protection="1"/>
    <xf numFmtId="167" fontId="3" fillId="0" borderId="0" xfId="0" applyNumberFormat="1" applyFont="1" applyFill="1" applyBorder="1" applyProtection="1"/>
    <xf numFmtId="1" fontId="3" fillId="0" borderId="0" xfId="0" quotePrefix="1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right" vertical="center"/>
    </xf>
    <xf numFmtId="49" fontId="3" fillId="4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20" fontId="3" fillId="0" borderId="0" xfId="0" quotePrefix="1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right"/>
    </xf>
    <xf numFmtId="1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left" vertical="center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Protection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quotePrefix="1" applyNumberFormat="1" applyFont="1" applyBorder="1" applyAlignment="1" applyProtection="1">
      <alignment horizontal="left"/>
    </xf>
    <xf numFmtId="1" fontId="3" fillId="0" borderId="2" xfId="0" applyNumberFormat="1" applyFont="1" applyFill="1" applyBorder="1" applyProtection="1"/>
    <xf numFmtId="20" fontId="3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164" fontId="0" fillId="0" borderId="0" xfId="0" quotePrefix="1" applyNumberFormat="1" applyBorder="1" applyAlignment="1" applyProtection="1">
      <alignment horizontal="left"/>
    </xf>
    <xf numFmtId="1" fontId="5" fillId="0" borderId="0" xfId="0" applyNumberFormat="1" applyFont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20" fontId="5" fillId="0" borderId="0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1" fontId="3" fillId="0" borderId="29" xfId="0" applyNumberFormat="1" applyFont="1" applyBorder="1" applyAlignment="1" applyProtection="1">
      <alignment horizontal="center" vertical="center"/>
    </xf>
    <xf numFmtId="164" fontId="3" fillId="0" borderId="28" xfId="0" applyNumberFormat="1" applyFont="1" applyBorder="1" applyAlignment="1" applyProtection="1">
      <alignment horizontal="center" vertical="center"/>
    </xf>
    <xf numFmtId="1" fontId="3" fillId="0" borderId="30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left" vertical="center"/>
    </xf>
    <xf numFmtId="1" fontId="5" fillId="0" borderId="29" xfId="0" quotePrefix="1" applyNumberFormat="1" applyFont="1" applyBorder="1" applyAlignment="1" applyProtection="1">
      <alignment horizontal="center" vertical="center"/>
    </xf>
    <xf numFmtId="164" fontId="5" fillId="0" borderId="30" xfId="0" quotePrefix="1" applyNumberFormat="1" applyFont="1" applyBorder="1" applyAlignment="1" applyProtection="1">
      <alignment horizontal="center" vertical="center"/>
    </xf>
    <xf numFmtId="0" fontId="0" fillId="0" borderId="0" xfId="0" applyProtection="1"/>
    <xf numFmtId="1" fontId="5" fillId="0" borderId="1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left" vertical="center"/>
    </xf>
    <xf numFmtId="1" fontId="5" fillId="0" borderId="3" xfId="0" applyNumberFormat="1" applyFont="1" applyBorder="1" applyAlignment="1" applyProtection="1">
      <alignment horizontal="left"/>
    </xf>
    <xf numFmtId="1" fontId="5" fillId="0" borderId="0" xfId="0" applyNumberFormat="1" applyFont="1" applyAlignment="1" applyProtection="1">
      <alignment horizontal="left" vertical="center"/>
    </xf>
    <xf numFmtId="1" fontId="5" fillId="0" borderId="31" xfId="0" quotePrefix="1" applyNumberFormat="1" applyFont="1" applyFill="1" applyBorder="1" applyAlignment="1" applyProtection="1">
      <alignment horizontal="center" vertical="center"/>
    </xf>
    <xf numFmtId="20" fontId="5" fillId="0" borderId="3" xfId="0" quotePrefix="1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left" vertical="center"/>
    </xf>
    <xf numFmtId="1" fontId="5" fillId="0" borderId="50" xfId="0" quotePrefix="1" applyNumberFormat="1" applyFont="1" applyBorder="1" applyAlignment="1" applyProtection="1">
      <alignment horizontal="center" vertical="center"/>
    </xf>
    <xf numFmtId="20" fontId="5" fillId="0" borderId="0" xfId="0" quotePrefix="1" applyNumberFormat="1" applyFont="1" applyBorder="1" applyAlignment="1" applyProtection="1">
      <alignment horizontal="left" vertical="center"/>
    </xf>
    <xf numFmtId="164" fontId="9" fillId="0" borderId="0" xfId="0" quotePrefix="1" applyNumberFormat="1" applyFont="1" applyFill="1" applyBorder="1" applyAlignment="1" applyProtection="1">
      <alignment horizontal="left"/>
    </xf>
    <xf numFmtId="164" fontId="9" fillId="0" borderId="3" xfId="0" quotePrefix="1" applyNumberFormat="1" applyFont="1" applyFill="1" applyBorder="1" applyAlignment="1" applyProtection="1">
      <alignment horizontal="left"/>
    </xf>
    <xf numFmtId="1" fontId="5" fillId="0" borderId="7" xfId="0" quotePrefix="1" applyNumberFormat="1" applyFont="1" applyBorder="1" applyAlignment="1" applyProtection="1">
      <alignment horizontal="center" vertical="center"/>
    </xf>
    <xf numFmtId="20" fontId="5" fillId="0" borderId="6" xfId="0" quotePrefix="1" applyNumberFormat="1" applyFont="1" applyFill="1" applyBorder="1" applyAlignment="1" applyProtection="1">
      <alignment horizontal="center" vertical="center"/>
    </xf>
    <xf numFmtId="164" fontId="5" fillId="0" borderId="20" xfId="0" applyNumberFormat="1" applyFont="1" applyBorder="1" applyAlignment="1" applyProtection="1">
      <alignment horizontal="center" vertical="center"/>
    </xf>
    <xf numFmtId="164" fontId="9" fillId="0" borderId="2" xfId="0" quotePrefix="1" applyNumberFormat="1" applyFont="1" applyFill="1" applyBorder="1" applyAlignment="1" applyProtection="1">
      <alignment horizontal="left"/>
    </xf>
    <xf numFmtId="1" fontId="5" fillId="0" borderId="2" xfId="0" quotePrefix="1" applyNumberFormat="1" applyFont="1" applyBorder="1" applyAlignment="1" applyProtection="1">
      <alignment horizontal="left" vertical="center"/>
    </xf>
    <xf numFmtId="1" fontId="3" fillId="0" borderId="2" xfId="0" applyNumberFormat="1" applyFont="1" applyBorder="1" applyAlignment="1" applyProtection="1">
      <alignment horizontal="center" vertical="center"/>
    </xf>
    <xf numFmtId="164" fontId="9" fillId="0" borderId="6" xfId="0" quotePrefix="1" applyNumberFormat="1" applyFont="1" applyFill="1" applyBorder="1" applyAlignment="1" applyProtection="1">
      <alignment horizontal="left"/>
    </xf>
    <xf numFmtId="1" fontId="5" fillId="0" borderId="0" xfId="0" quotePrefix="1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164" fontId="3" fillId="0" borderId="0" xfId="0" quotePrefix="1" applyNumberFormat="1" applyFont="1" applyFill="1" applyBorder="1" applyProtection="1"/>
    <xf numFmtId="1" fontId="5" fillId="0" borderId="0" xfId="0" applyNumberFormat="1" applyFont="1" applyAlignment="1" applyProtection="1">
      <alignment horizontal="right" vertical="center"/>
    </xf>
    <xf numFmtId="0" fontId="0" fillId="0" borderId="2" xfId="0" applyBorder="1" applyProtection="1"/>
    <xf numFmtId="1" fontId="5" fillId="0" borderId="0" xfId="0" quotePrefix="1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164" fontId="5" fillId="0" borderId="0" xfId="0" quotePrefix="1" applyNumberFormat="1" applyFont="1" applyBorder="1" applyAlignment="1" applyProtection="1">
      <alignment horizontal="left" vertical="center"/>
    </xf>
    <xf numFmtId="1" fontId="5" fillId="0" borderId="0" xfId="0" quotePrefix="1" applyNumberFormat="1" applyFont="1" applyFill="1" applyBorder="1" applyProtection="1"/>
    <xf numFmtId="20" fontId="4" fillId="0" borderId="0" xfId="0" quotePrefix="1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left"/>
    </xf>
    <xf numFmtId="164" fontId="9" fillId="0" borderId="0" xfId="0" quotePrefix="1" applyNumberFormat="1" applyFont="1" applyFill="1" applyBorder="1" applyProtection="1"/>
    <xf numFmtId="49" fontId="5" fillId="0" borderId="0" xfId="0" applyNumberFormat="1" applyFont="1" applyFill="1" applyBorder="1" applyProtection="1"/>
    <xf numFmtId="2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left"/>
    </xf>
    <xf numFmtId="1" fontId="5" fillId="0" borderId="0" xfId="0" quotePrefix="1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 vertical="center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1" fontId="5" fillId="0" borderId="0" xfId="0" quotePrefix="1" applyNumberFormat="1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164" fontId="3" fillId="0" borderId="0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1" fontId="4" fillId="0" borderId="10" xfId="1" applyNumberFormat="1" applyFont="1" applyBorder="1" applyAlignment="1" applyProtection="1">
      <alignment horizontal="center" vertical="center"/>
    </xf>
    <xf numFmtId="1" fontId="4" fillId="5" borderId="2" xfId="1" applyNumberFormat="1" applyFont="1" applyFill="1" applyBorder="1" applyAlignment="1" applyProtection="1">
      <alignment horizontal="center"/>
    </xf>
    <xf numFmtId="49" fontId="3" fillId="0" borderId="4" xfId="1" applyNumberFormat="1" applyFont="1" applyBorder="1" applyAlignment="1" applyProtection="1">
      <alignment horizontal="center" vertical="center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1" xfId="1" applyNumberFormat="1" applyFont="1" applyBorder="1" applyAlignment="1" applyProtection="1">
      <alignment horizontal="center" vertical="center"/>
    </xf>
    <xf numFmtId="1" fontId="4" fillId="0" borderId="12" xfId="1" quotePrefix="1" applyNumberFormat="1" applyFont="1" applyBorder="1" applyAlignment="1" applyProtection="1">
      <alignment horizontal="center" vertical="center"/>
    </xf>
    <xf numFmtId="1" fontId="3" fillId="12" borderId="13" xfId="1" applyNumberFormat="1" applyFont="1" applyFill="1" applyBorder="1" applyAlignment="1" applyProtection="1">
      <alignment horizontal="center" vertical="center"/>
    </xf>
    <xf numFmtId="1" fontId="3" fillId="12" borderId="14" xfId="1" applyNumberFormat="1" applyFont="1" applyFill="1" applyBorder="1" applyAlignment="1" applyProtection="1">
      <alignment horizontal="center" vertical="center"/>
    </xf>
    <xf numFmtId="1" fontId="3" fillId="12" borderId="15" xfId="1" applyNumberFormat="1" applyFont="1" applyFill="1" applyBorder="1" applyAlignment="1" applyProtection="1">
      <alignment horizontal="center" vertical="center"/>
    </xf>
    <xf numFmtId="49" fontId="3" fillId="5" borderId="0" xfId="1" applyNumberFormat="1" applyFont="1" applyFill="1" applyBorder="1" applyProtection="1"/>
    <xf numFmtId="1" fontId="3" fillId="9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16" xfId="1" quotePrefix="1" applyNumberFormat="1" applyFont="1" applyBorder="1" applyAlignment="1" applyProtection="1">
      <alignment horizontal="center" vertical="center"/>
    </xf>
    <xf numFmtId="1" fontId="3" fillId="12" borderId="11" xfId="1" applyNumberFormat="1" applyFont="1" applyFill="1" applyBorder="1" applyAlignment="1" applyProtection="1">
      <alignment horizontal="center" vertical="center"/>
    </xf>
    <xf numFmtId="1" fontId="3" fillId="12" borderId="1" xfId="1" applyNumberFormat="1" applyFont="1" applyFill="1" applyBorder="1" applyAlignment="1" applyProtection="1">
      <alignment horizontal="center" vertical="center"/>
    </xf>
    <xf numFmtId="1" fontId="3" fillId="12" borderId="9" xfId="1" applyNumberFormat="1" applyFont="1" applyFill="1" applyBorder="1" applyAlignment="1" applyProtection="1">
      <alignment horizontal="center" vertical="center"/>
    </xf>
    <xf numFmtId="49" fontId="3" fillId="5" borderId="0" xfId="1" quotePrefix="1" applyNumberFormat="1" applyFont="1" applyFill="1" applyBorder="1" applyProtection="1"/>
    <xf numFmtId="1" fontId="3" fillId="8" borderId="1" xfId="1" applyNumberFormat="1" applyFont="1" applyFill="1" applyBorder="1" applyAlignment="1" applyProtection="1">
      <alignment horizontal="center" vertical="center"/>
      <protection locked="0"/>
    </xf>
    <xf numFmtId="1" fontId="3" fillId="16" borderId="1" xfId="1" applyNumberFormat="1" applyFont="1" applyFill="1" applyBorder="1" applyAlignment="1" applyProtection="1">
      <alignment horizontal="center" vertical="center"/>
      <protection locked="0"/>
    </xf>
    <xf numFmtId="1" fontId="3" fillId="6" borderId="1" xfId="1" applyNumberFormat="1" applyFont="1" applyFill="1" applyBorder="1" applyAlignment="1" applyProtection="1">
      <alignment horizontal="center" vertical="center"/>
      <protection locked="0"/>
    </xf>
    <xf numFmtId="1" fontId="3" fillId="5" borderId="1" xfId="1" applyNumberFormat="1" applyFont="1" applyFill="1" applyBorder="1" applyAlignment="1" applyProtection="1">
      <alignment horizontal="center" vertical="center"/>
      <protection locked="0"/>
    </xf>
    <xf numFmtId="1" fontId="3" fillId="7" borderId="1" xfId="1" applyNumberFormat="1" applyFont="1" applyFill="1" applyBorder="1" applyAlignment="1" applyProtection="1">
      <alignment horizontal="center" vertical="center"/>
      <protection locked="0"/>
    </xf>
    <xf numFmtId="1" fontId="3" fillId="9" borderId="17" xfId="1" applyNumberFormat="1" applyFont="1" applyFill="1" applyBorder="1" applyAlignment="1" applyProtection="1">
      <alignment horizontal="center" vertical="center"/>
    </xf>
    <xf numFmtId="1" fontId="3" fillId="9" borderId="18" xfId="1" applyNumberFormat="1" applyFont="1" applyFill="1" applyBorder="1" applyAlignment="1" applyProtection="1">
      <alignment horizontal="center" vertical="center"/>
    </xf>
    <xf numFmtId="1" fontId="3" fillId="9" borderId="19" xfId="1" applyNumberFormat="1" applyFont="1" applyFill="1" applyBorder="1" applyAlignment="1" applyProtection="1">
      <alignment horizontal="center" vertical="center"/>
    </xf>
    <xf numFmtId="1" fontId="3" fillId="17" borderId="1" xfId="1" applyNumberFormat="1" applyFont="1" applyFill="1" applyBorder="1" applyAlignment="1" applyProtection="1">
      <alignment horizontal="center" vertical="center"/>
      <protection locked="0"/>
    </xf>
    <xf numFmtId="1" fontId="3" fillId="9" borderId="6" xfId="1" applyNumberFormat="1" applyFont="1" applyFill="1" applyBorder="1" applyAlignment="1" applyProtection="1">
      <alignment horizontal="center" vertical="center"/>
    </xf>
    <xf numFmtId="1" fontId="3" fillId="9" borderId="20" xfId="1" applyNumberFormat="1" applyFont="1" applyFill="1" applyBorder="1" applyAlignment="1" applyProtection="1">
      <alignment horizontal="center" vertical="center"/>
    </xf>
    <xf numFmtId="1" fontId="3" fillId="9" borderId="21" xfId="1" applyNumberFormat="1" applyFont="1" applyFill="1" applyBorder="1" applyAlignment="1" applyProtection="1">
      <alignment horizontal="center" vertical="center"/>
    </xf>
    <xf numFmtId="1" fontId="3" fillId="18" borderId="1" xfId="1" applyNumberFormat="1" applyFont="1" applyFill="1" applyBorder="1" applyAlignment="1" applyProtection="1">
      <alignment horizontal="center" vertical="center"/>
      <protection locked="0"/>
    </xf>
    <xf numFmtId="1" fontId="3" fillId="9" borderId="11" xfId="1" applyNumberFormat="1" applyFont="1" applyFill="1" applyBorder="1" applyAlignment="1" applyProtection="1">
      <alignment horizontal="center" vertical="center"/>
    </xf>
    <xf numFmtId="1" fontId="3" fillId="9" borderId="1" xfId="1" applyNumberFormat="1" applyFont="1" applyFill="1" applyBorder="1" applyAlignment="1" applyProtection="1">
      <alignment horizontal="center" vertical="center"/>
    </xf>
    <xf numFmtId="1" fontId="3" fillId="9" borderId="9" xfId="1" applyNumberFormat="1" applyFont="1" applyFill="1" applyBorder="1" applyAlignment="1" applyProtection="1">
      <alignment horizontal="center" vertical="center"/>
    </xf>
    <xf numFmtId="1" fontId="3" fillId="19" borderId="1" xfId="1" applyNumberFormat="1" applyFont="1" applyFill="1" applyBorder="1" applyAlignment="1" applyProtection="1">
      <alignment horizontal="center" vertical="center"/>
      <protection locked="0"/>
    </xf>
    <xf numFmtId="1" fontId="3" fillId="11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quotePrefix="1" applyFont="1" applyFill="1" applyBorder="1" applyProtection="1"/>
    <xf numFmtId="1" fontId="3" fillId="13" borderId="17" xfId="1" applyNumberFormat="1" applyFont="1" applyFill="1" applyBorder="1" applyAlignment="1" applyProtection="1">
      <alignment horizontal="center" vertical="center"/>
    </xf>
    <xf numFmtId="1" fontId="3" fillId="13" borderId="18" xfId="1" applyNumberFormat="1" applyFont="1" applyFill="1" applyBorder="1" applyAlignment="1" applyProtection="1">
      <alignment horizontal="center" vertical="center"/>
    </xf>
    <xf numFmtId="1" fontId="3" fillId="13" borderId="19" xfId="1" applyNumberFormat="1" applyFont="1" applyFill="1" applyBorder="1" applyAlignment="1" applyProtection="1">
      <alignment horizontal="center" vertical="center"/>
    </xf>
    <xf numFmtId="1" fontId="3" fillId="13" borderId="6" xfId="1" applyNumberFormat="1" applyFont="1" applyFill="1" applyBorder="1" applyAlignment="1" applyProtection="1">
      <alignment horizontal="center" vertical="center"/>
    </xf>
    <xf numFmtId="1" fontId="3" fillId="13" borderId="20" xfId="1" applyNumberFormat="1" applyFont="1" applyFill="1" applyBorder="1" applyAlignment="1" applyProtection="1">
      <alignment horizontal="center" vertical="center"/>
    </xf>
    <xf numFmtId="1" fontId="3" fillId="13" borderId="21" xfId="1" applyNumberFormat="1" applyFont="1" applyFill="1" applyBorder="1" applyAlignment="1" applyProtection="1">
      <alignment horizontal="center" vertical="center"/>
    </xf>
    <xf numFmtId="1" fontId="3" fillId="10" borderId="1" xfId="1" applyNumberFormat="1" applyFont="1" applyFill="1" applyBorder="1" applyAlignment="1" applyProtection="1">
      <alignment horizontal="center" vertical="center"/>
      <protection locked="0"/>
    </xf>
    <xf numFmtId="1" fontId="3" fillId="13" borderId="11" xfId="1" applyNumberFormat="1" applyFont="1" applyFill="1" applyBorder="1" applyAlignment="1" applyProtection="1">
      <alignment horizontal="center" vertical="center"/>
    </xf>
    <xf numFmtId="1" fontId="3" fillId="13" borderId="1" xfId="1" applyNumberFormat="1" applyFont="1" applyFill="1" applyBorder="1" applyAlignment="1" applyProtection="1">
      <alignment horizontal="center" vertical="center"/>
    </xf>
    <xf numFmtId="1" fontId="3" fillId="13" borderId="9" xfId="1" applyNumberFormat="1" applyFont="1" applyFill="1" applyBorder="1" applyAlignment="1" applyProtection="1">
      <alignment horizontal="center" vertical="center"/>
    </xf>
    <xf numFmtId="1" fontId="3" fillId="12" borderId="17" xfId="1" applyNumberFormat="1" applyFont="1" applyFill="1" applyBorder="1" applyAlignment="1" applyProtection="1">
      <alignment horizontal="center" vertical="center"/>
    </xf>
    <xf numFmtId="1" fontId="3" fillId="12" borderId="18" xfId="1" applyNumberFormat="1" applyFont="1" applyFill="1" applyBorder="1" applyAlignment="1" applyProtection="1">
      <alignment horizontal="center" vertical="center"/>
    </xf>
    <xf numFmtId="1" fontId="3" fillId="12" borderId="19" xfId="1" applyNumberFormat="1" applyFont="1" applyFill="1" applyBorder="1" applyAlignment="1" applyProtection="1">
      <alignment horizontal="center" vertical="center"/>
    </xf>
    <xf numFmtId="1" fontId="4" fillId="0" borderId="22" xfId="1" quotePrefix="1" applyNumberFormat="1" applyFont="1" applyBorder="1" applyAlignment="1" applyProtection="1">
      <alignment horizontal="center" vertical="center"/>
    </xf>
    <xf numFmtId="1" fontId="3" fillId="12" borderId="23" xfId="1" applyNumberFormat="1" applyFont="1" applyFill="1" applyBorder="1" applyAlignment="1" applyProtection="1">
      <alignment horizontal="center" vertical="center"/>
    </xf>
    <xf numFmtId="1" fontId="3" fillId="12" borderId="24" xfId="1" applyNumberFormat="1" applyFont="1" applyFill="1" applyBorder="1" applyAlignment="1" applyProtection="1">
      <alignment horizontal="center" vertical="center"/>
    </xf>
    <xf numFmtId="1" fontId="3" fillId="12" borderId="25" xfId="1" applyNumberFormat="1" applyFont="1" applyFill="1" applyBorder="1" applyAlignment="1" applyProtection="1">
      <alignment horizontal="center" vertical="center"/>
    </xf>
    <xf numFmtId="1" fontId="3" fillId="7" borderId="4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quotePrefix="1" applyNumberFormat="1" applyFont="1" applyFill="1" applyBorder="1" applyAlignment="1" applyProtection="1">
      <alignment horizontal="center" vertical="center"/>
    </xf>
    <xf numFmtId="1" fontId="3" fillId="18" borderId="4" xfId="1" applyNumberFormat="1" applyFont="1" applyFill="1" applyBorder="1" applyAlignment="1" applyProtection="1">
      <alignment horizontal="center" vertical="center"/>
      <protection locked="0"/>
    </xf>
    <xf numFmtId="1" fontId="3" fillId="19" borderId="4" xfId="1" applyNumberFormat="1" applyFont="1" applyFill="1" applyBorder="1" applyAlignment="1" applyProtection="1">
      <alignment horizontal="center" vertical="center"/>
      <protection locked="0"/>
    </xf>
    <xf numFmtId="1" fontId="3" fillId="11" borderId="4" xfId="1" applyNumberFormat="1" applyFont="1" applyFill="1" applyBorder="1" applyAlignment="1" applyProtection="1">
      <alignment horizontal="center" vertical="center"/>
      <protection locked="0"/>
    </xf>
    <xf numFmtId="1" fontId="3" fillId="3" borderId="4" xfId="1" applyNumberFormat="1" applyFont="1" applyFill="1" applyBorder="1" applyAlignment="1" applyProtection="1">
      <alignment horizontal="center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1" fontId="4" fillId="0" borderId="0" xfId="0" quotePrefix="1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quotePrefix="1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Alignment="1" applyProtection="1">
      <alignment horizontal="center" vertical="center"/>
    </xf>
    <xf numFmtId="1" fontId="4" fillId="0" borderId="2" xfId="1" applyNumberFormat="1" applyFont="1" applyBorder="1" applyAlignment="1" applyProtection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4" xfId="4" xr:uid="{00000000-0005-0000-0000-000004000000}"/>
    <cellStyle name="Normal 5 2" xfId="5" xr:uid="{00000000-0005-0000-0000-000005000000}"/>
    <cellStyle name="Normal 7" xfId="6" xr:uid="{00000000-0005-0000-0000-000006000000}"/>
  </cellStyles>
  <dxfs count="16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84"/>
  <sheetViews>
    <sheetView tabSelected="1" workbookViewId="0">
      <selection activeCell="F13" sqref="F13"/>
    </sheetView>
  </sheetViews>
  <sheetFormatPr defaultColWidth="9.1328125" defaultRowHeight="17.25" customHeight="1" x14ac:dyDescent="0.65"/>
  <cols>
    <col min="1" max="1" width="6.26953125" style="40" bestFit="1" customWidth="1"/>
    <col min="2" max="8" width="7.40625" style="40" customWidth="1"/>
    <col min="9" max="9" width="1.26953125" style="6" customWidth="1"/>
    <col min="10" max="10" width="7.1328125" style="7" bestFit="1" customWidth="1"/>
    <col min="11" max="11" width="6" style="7" customWidth="1"/>
    <col min="12" max="12" width="5.7265625" style="7" customWidth="1"/>
    <col min="13" max="13" width="5.54296875" style="7" customWidth="1"/>
    <col min="14" max="14" width="5.40625" style="7" customWidth="1"/>
    <col min="15" max="15" width="5.26953125" style="7" customWidth="1"/>
    <col min="16" max="16" width="5.1328125" style="7" customWidth="1"/>
    <col min="17" max="17" width="5.26953125" style="7" customWidth="1"/>
    <col min="18" max="18" width="7.54296875" style="7" customWidth="1"/>
    <col min="19" max="19" width="13.86328125" style="7" customWidth="1"/>
    <col min="20" max="20" width="6.7265625" style="7" customWidth="1"/>
    <col min="21" max="23" width="7.40625" style="7" bestFit="1" customWidth="1"/>
    <col min="24" max="24" width="1.86328125" style="7" customWidth="1"/>
    <col min="25" max="27" width="7.26953125" style="7" customWidth="1"/>
    <col min="28" max="28" width="2.40625" style="7" customWidth="1"/>
    <col min="29" max="47" width="7.40625" style="7" bestFit="1" customWidth="1"/>
    <col min="48" max="177" width="3" style="7" customWidth="1"/>
    <col min="178" max="224" width="9.1328125" style="7"/>
    <col min="225" max="16384" width="9.1328125" style="8"/>
  </cols>
  <sheetData>
    <row r="1" spans="1:177" ht="17.25" customHeight="1" x14ac:dyDescent="0.65">
      <c r="A1" s="325" t="s">
        <v>132</v>
      </c>
      <c r="B1" s="325"/>
      <c r="C1" s="325"/>
      <c r="D1" s="325"/>
      <c r="E1" s="325"/>
      <c r="F1" s="325"/>
      <c r="G1" s="325"/>
      <c r="H1" s="325"/>
    </row>
    <row r="2" spans="1:177" ht="17.25" customHeight="1" x14ac:dyDescent="0.7">
      <c r="A2" s="326">
        <v>911</v>
      </c>
      <c r="B2" s="326"/>
      <c r="C2" s="326"/>
      <c r="D2" s="326"/>
      <c r="E2" s="326"/>
      <c r="F2" s="326"/>
      <c r="G2" s="326"/>
      <c r="H2" s="326"/>
      <c r="AE2" s="9"/>
      <c r="AF2" s="10"/>
      <c r="AN2" s="10"/>
    </row>
    <row r="3" spans="1:177" ht="17.25" customHeight="1" thickBot="1" x14ac:dyDescent="0.85">
      <c r="A3" s="11" t="s">
        <v>131</v>
      </c>
      <c r="B3" s="12" t="s">
        <v>0</v>
      </c>
      <c r="C3" s="12" t="s">
        <v>130</v>
      </c>
      <c r="D3" s="12" t="s">
        <v>1</v>
      </c>
      <c r="E3" s="12" t="s">
        <v>129</v>
      </c>
      <c r="F3" s="12" t="s">
        <v>2</v>
      </c>
      <c r="G3" s="12" t="s">
        <v>3</v>
      </c>
      <c r="H3" s="12" t="s">
        <v>4</v>
      </c>
      <c r="I3" s="13"/>
      <c r="J3" s="14" t="s">
        <v>131</v>
      </c>
      <c r="K3" s="15" t="s">
        <v>0</v>
      </c>
      <c r="L3" s="15" t="s">
        <v>130</v>
      </c>
      <c r="M3" s="15" t="s">
        <v>1</v>
      </c>
      <c r="N3" s="15" t="s">
        <v>129</v>
      </c>
      <c r="O3" s="15" t="s">
        <v>2</v>
      </c>
      <c r="P3" s="15" t="s">
        <v>3</v>
      </c>
      <c r="Q3" s="15" t="s">
        <v>4</v>
      </c>
      <c r="T3" s="16" t="s">
        <v>58</v>
      </c>
      <c r="U3" s="17" t="s">
        <v>50</v>
      </c>
      <c r="V3" s="75" t="s">
        <v>51</v>
      </c>
      <c r="W3" s="17" t="s">
        <v>52</v>
      </c>
      <c r="Y3" s="18"/>
      <c r="AM3" s="9"/>
      <c r="BA3" s="18"/>
      <c r="BY3" s="18"/>
      <c r="CW3" s="18"/>
      <c r="DU3" s="18"/>
      <c r="ES3" s="18"/>
      <c r="EX3" s="18"/>
      <c r="FQ3" s="18"/>
    </row>
    <row r="4" spans="1:177" ht="17.25" customHeight="1" x14ac:dyDescent="0.7">
      <c r="A4" s="11" t="s">
        <v>131</v>
      </c>
      <c r="B4" s="19" t="s">
        <v>131</v>
      </c>
      <c r="C4" s="20" t="s">
        <v>131</v>
      </c>
      <c r="D4" s="20" t="s">
        <v>131</v>
      </c>
      <c r="E4" s="20" t="s">
        <v>131</v>
      </c>
      <c r="F4" s="20" t="s">
        <v>131</v>
      </c>
      <c r="G4" s="20" t="s">
        <v>131</v>
      </c>
      <c r="H4" s="21" t="s">
        <v>131</v>
      </c>
      <c r="I4" s="22"/>
      <c r="J4" s="23" t="s">
        <v>14</v>
      </c>
      <c r="K4" s="81">
        <f>COUNTIF(H$4:H$52,"21-01")+COUNTIF(H$4:H$52,"22-02")+COUNTIF(H$4:H$52,"23-03")+COUNTIF(B$4:B$52,"00-04")+COUNTIF(H$4:H$52,"17-01")+COUNTIF(H$4:H$52,"18-02")+COUNTIF(H$4:H$52,"19-03")+COUNTIF(H$4:H$52,"20-04")+COUNTIF(H$4:H$52,"21-05")+COUNTIF(H$4:H$52,"22-06")+COUNTIF(H$4:H$52,"23-07")+COUNTIF(B$4:B$52,"00-08")+COUNTIF(H$4:H$52,"15-01")+COUNTIF(H$4:H$52,"16-02")+COUNTIF(H$4:H$52,"17-03")+COUNTIF(H$4:H$52,"18-04")+COUNTIF(H$4:H$52,"19-05")+COUNTIF(H$4:H$52,"20-06")+COUNTIF(H$4:H$52,"21-07")+COUNTIF(H$4:H$52,"22-08")+COUNTIF(H$4:H$52,"23-09")+COUNTIF(B$4:B$52,"00-10")+COUNTIF(H$4:H$52,"13-01")+COUNTIF(H$4:H$52,"14-02")+COUNTIF(H$4:H$52,"15-03")+COUNTIF(H$4:H$52,"16-04")+COUNTIF(H$4:H$52,"17-05")+COUNTIF(H$4:H$52,"18-06")+COUNTIF(H$4:H$52,"19-07")+COUNTIF(H$4:H$52,"20-08")+COUNTIF(H$4:H$52,"21-09")+COUNTIF(H$4:H$52,"22-10")+COUNTIF(H$4:H$52,"23-11")+COUNTIF(B$4:B$52,"00-12")</f>
        <v>6</v>
      </c>
      <c r="L4" s="82">
        <f t="shared" ref="L4:Q4" si="0">COUNTIF(B$4:B$52,"21-01")+COUNTIF(B$4:B$52,"22-02")+COUNTIF(B$4:B$52,"23-03")+COUNTIF(C$4:C$52,"00-04")+COUNTIF(B$4:B$52,"17-01")+COUNTIF(B$4:B$52,"18-02")+COUNTIF(B$4:B$52,"19-03")+COUNTIF(B$4:B$52,"20-04")+COUNTIF(B$4:B$52,"21-05")+COUNTIF(B$4:B$52,"22-06")+COUNTIF(B$4:B$52,"23-07")+COUNTIF(C$4:C$52,"00-08")+COUNTIF(B$4:B$52,"15-01")+COUNTIF(B$4:B$52,"16-02")+COUNTIF(B$4:B$52,"17-03")+COUNTIF(B$4:B$52,"18-04")+COUNTIF(B$4:B$52,"19-05")+COUNTIF(B$4:B$52,"20-06")+COUNTIF(B$4:B$52,"21-07")+COUNTIF(B$4:B$52,"22-08")+COUNTIF(B$4:B$52,"23-09")+COUNTIF(C$4:C$52,"00-10")+COUNTIF(B$4:B$52,"13-01")+COUNTIF(B$4:B$52,"14-02")+COUNTIF(B$4:B$52,"15-03")+COUNTIF(B$4:B$52,"16-04")+COUNTIF(B$4:B$52,"17-05")+COUNTIF(B$4:B$52,"18-06")+COUNTIF(B$4:B$52,"19-07")+COUNTIF(B$4:B$52,"20-08")+COUNTIF(B$4:B$52,"21-09")+COUNTIF(B$4:B$52,"22-10")+COUNTIF(B$4:B$52,"23-11")+COUNTIF(C$4:C$52,"00-12")</f>
        <v>6</v>
      </c>
      <c r="M4" s="82">
        <f t="shared" si="0"/>
        <v>5</v>
      </c>
      <c r="N4" s="82">
        <f t="shared" si="0"/>
        <v>5</v>
      </c>
      <c r="O4" s="82">
        <f t="shared" si="0"/>
        <v>6</v>
      </c>
      <c r="P4" s="82">
        <f t="shared" si="0"/>
        <v>6</v>
      </c>
      <c r="Q4" s="83">
        <f t="shared" si="0"/>
        <v>6</v>
      </c>
      <c r="R4" s="7">
        <f t="shared" ref="R4:R27" si="1">SUM(K4:Q4)</f>
        <v>40</v>
      </c>
      <c r="T4" s="24" t="s">
        <v>57</v>
      </c>
      <c r="U4" s="24" t="s">
        <v>54</v>
      </c>
      <c r="V4" s="76" t="s">
        <v>55</v>
      </c>
      <c r="W4" s="24" t="s">
        <v>56</v>
      </c>
      <c r="Y4" s="24"/>
      <c r="Z4" s="9"/>
      <c r="AA4" s="10"/>
      <c r="AC4" s="10"/>
      <c r="AD4" s="9"/>
      <c r="AN4" s="10"/>
      <c r="AS4" s="10"/>
      <c r="AT4" s="10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Q4" s="25"/>
      <c r="FR4" s="25"/>
      <c r="FS4" s="25"/>
      <c r="FT4" s="25"/>
      <c r="FU4" s="25"/>
    </row>
    <row r="5" spans="1:177" ht="17.25" customHeight="1" x14ac:dyDescent="0.7">
      <c r="A5" s="79">
        <v>1</v>
      </c>
      <c r="B5" s="5" t="s">
        <v>77</v>
      </c>
      <c r="C5" s="46" t="s">
        <v>77</v>
      </c>
      <c r="D5" s="46" t="s">
        <v>77</v>
      </c>
      <c r="E5" s="46" t="s">
        <v>77</v>
      </c>
      <c r="F5" s="46" t="s">
        <v>77</v>
      </c>
      <c r="G5" s="46"/>
      <c r="H5" s="46"/>
      <c r="J5" s="26" t="s">
        <v>15</v>
      </c>
      <c r="K5" s="84">
        <f>COUNTIF(H$4:H$52,"22-02")+COUNTIF(H$4:H$52,"23-03")+COUNTIF(B$4:B$52,"00-04")+COUNTIF(B$4:B$52,"01-05")+COUNTIF(H$4:H$52,"18-02")+COUNTIF(H$4:H$52,"19-03")+COUNTIF(H$4:H$52,"20-04")+COUNTIF(H$4:H$52,"21-05")+COUNTIF(H$4:H$52,"22-06")+COUNTIF(H$4:H$52,"23-07")+COUNTIF(B$4:B$52,"00-08")+COUNTIF(B$4:B$52,"01-09")+COUNTIF(H$4:H$52,"16-02")+COUNTIF(H$4:H$52,"17-03")+COUNTIF(H$4:H$52,"18-04")+COUNTIF(H$4:H$52,"19-05")+COUNTIF(H$4:H$52,"20-06")+COUNTIF(H$4:H$52,"21-07")+COUNTIF(H$4:H$52,"22-08")+COUNTIF(H$4:H$52,"23-09")+COUNTIF(B$4:B$52,"00-10")+COUNTIF(B$4:B$52,"01-11")+COUNTIF(H$4:H$52,"14-02")+COUNTIF(H$4:H$52,"15-03")+COUNTIF(H$4:H$52,"16-04")+COUNTIF(H$4:H$52,"17-05")+COUNTIF(H$4:H$52,"18-06")+COUNTIF(H$4:H$52,"19-07")+COUNTIF(H$4:H$52,"20-08")+COUNTIF(H$4:H$52,"21-09")+COUNTIF(H$4:H$52,"22-10")+COUNTIF(H$4:H$52,"23-11")+COUNTIF(B$4:B$52,"00-12")+COUNTIF(B$4:B$52,"01-13")</f>
        <v>6</v>
      </c>
      <c r="L5" s="85">
        <f t="shared" ref="L5:Q5" si="2">COUNTIF(B$4:B$52,"22-02")+COUNTIF(B$4:B$52,"23-03")+COUNTIF(C$4:C$52,"00-04")+COUNTIF(C$4:C$52,"01-05")+COUNTIF(B$4:B$52,"18-02")+COUNTIF(B$4:B$52,"19-03")+COUNTIF(B$4:B$52,"20-04")+COUNTIF(B$4:B$52,"21-05")+COUNTIF(B$4:B$52,"22-06")+COUNTIF(B$4:B$52,"23-07")+COUNTIF(C$4:C$52,"00-08")+COUNTIF(C$4:C$52,"01-09")+COUNTIF(B$4:B$52,"16-02")+COUNTIF(B$4:B$52,"17-03")+COUNTIF(B$4:B$52,"18-04")+COUNTIF(B$4:B$52,"19-05")+COUNTIF(B$4:B$52,"20-06")+COUNTIF(B$4:B$52,"21-07")+COUNTIF(B$4:B$52,"22-08")+COUNTIF(B$4:B$52,"23-09")+COUNTIF(C$4:C$52,"00-10")+COUNTIF(C$4:C$52,"01-11")+COUNTIF(B$4:B$52,"14-02")+COUNTIF(B$4:B$52,"15-03")+COUNTIF(B$4:B$52,"16-04")+COUNTIF(B$4:B$52,"17-05")+COUNTIF(B$4:B$52,"18-06")+COUNTIF(B$4:B$52,"19-07")+COUNTIF(B$4:B$52,"20-08")+COUNTIF(B$4:B$52,"21-09")+COUNTIF(B$4:B$52,"22-10")+COUNTIF(B$4:B$52,"23-11")+COUNTIF(C$4:C$52,"00-12")+COUNTIF(C$4:C$52,"01-13")</f>
        <v>6</v>
      </c>
      <c r="M5" s="85">
        <f t="shared" si="2"/>
        <v>5</v>
      </c>
      <c r="N5" s="85">
        <f t="shared" si="2"/>
        <v>5</v>
      </c>
      <c r="O5" s="85">
        <f t="shared" si="2"/>
        <v>6</v>
      </c>
      <c r="P5" s="85">
        <f t="shared" si="2"/>
        <v>6</v>
      </c>
      <c r="Q5" s="86">
        <f t="shared" si="2"/>
        <v>6</v>
      </c>
      <c r="R5" s="7">
        <f t="shared" si="1"/>
        <v>40</v>
      </c>
      <c r="T5" s="24" t="s">
        <v>72</v>
      </c>
      <c r="U5" s="9" t="s">
        <v>59</v>
      </c>
      <c r="V5" s="77" t="s">
        <v>66</v>
      </c>
      <c r="W5" s="24" t="s">
        <v>67</v>
      </c>
      <c r="Y5" s="29"/>
      <c r="Z5" s="10"/>
      <c r="AA5" s="24"/>
      <c r="AB5" s="25"/>
      <c r="AD5" s="10"/>
      <c r="AS5" s="10"/>
      <c r="AT5" s="10"/>
      <c r="BA5" s="25"/>
      <c r="BB5" s="25"/>
      <c r="BC5" s="25"/>
      <c r="BD5" s="25"/>
      <c r="BE5" s="25"/>
      <c r="BF5" s="25"/>
      <c r="BG5" s="25"/>
      <c r="BY5" s="25"/>
      <c r="BZ5" s="25"/>
      <c r="CA5" s="25"/>
      <c r="CB5" s="25"/>
      <c r="CC5" s="25"/>
      <c r="CD5" s="25"/>
      <c r="CE5" s="25"/>
      <c r="CW5" s="25"/>
      <c r="CX5" s="25"/>
      <c r="CY5" s="25"/>
      <c r="CZ5" s="25"/>
      <c r="DA5" s="25"/>
      <c r="DB5" s="25"/>
      <c r="DC5" s="25"/>
      <c r="DU5" s="25"/>
      <c r="DV5" s="25"/>
      <c r="DW5" s="25"/>
      <c r="DX5" s="25"/>
      <c r="DY5" s="25"/>
      <c r="DZ5" s="25"/>
      <c r="EA5" s="25"/>
      <c r="ES5" s="25"/>
      <c r="ET5" s="25"/>
      <c r="EU5" s="25"/>
      <c r="EV5" s="25"/>
      <c r="EW5" s="25"/>
      <c r="EX5" s="25"/>
      <c r="EY5" s="25"/>
      <c r="FQ5" s="25"/>
      <c r="FR5" s="25"/>
      <c r="FS5" s="25"/>
      <c r="FT5" s="25"/>
      <c r="FU5" s="25"/>
    </row>
    <row r="6" spans="1:177" ht="17.25" customHeight="1" x14ac:dyDescent="0.7">
      <c r="A6" s="2">
        <v>2</v>
      </c>
      <c r="B6" s="46" t="s">
        <v>78</v>
      </c>
      <c r="C6" s="46" t="s">
        <v>78</v>
      </c>
      <c r="D6" s="46" t="s">
        <v>78</v>
      </c>
      <c r="E6" s="46" t="s">
        <v>78</v>
      </c>
      <c r="F6" s="46"/>
      <c r="G6" s="46"/>
      <c r="H6" s="46"/>
      <c r="I6" s="27"/>
      <c r="J6" s="26" t="s">
        <v>16</v>
      </c>
      <c r="K6" s="84">
        <f>COUNTIF(H$4:H$52,"23-03")+COUNTIF(B$4:B$52,"00-04")+COUNTIF(B$4:B$52,"01-05")+COUNTIF(B$4:B$52,"02-06")+COUNTIF(H$4:H$52,"19-03")+COUNTIF(H$4:H$52,"20-04")+COUNTIF(H$4:H$52,"21-05")+COUNTIF(H$4:H$52,"22-06")+COUNTIF(H$4:H$52,"23-07")+COUNTIF(B$4:B$52,"00-08")+COUNTIF(B$4:B$52,"01-09")+COUNTIF(B$4:B$52,"02-10")+COUNTIF(H$4:H$52,"17-03")+COUNTIF(H$4:H$52,"18-04")+COUNTIF(H$4:H$52,"19-05")+COUNTIF(H$4:H$52,"20-06")+COUNTIF(H$4:H$52,"21-07")+COUNTIF(H$4:H$52,"22-08")+COUNTIF(H$4:H$52,"23-09")+COUNTIF(B$4:B$52,"00-10")+COUNTIF(B$4:B$52,"01-11")+COUNTIF(B$4:B$52,"02-12")+COUNTIF(H$4:H$52,"15-03")+COUNTIF(H$4:H$52,"16-04")+COUNTIF(H$4:H$52,"17-05")+COUNTIF(H$4:H$52,"18-06")+COUNTIF(H$4:H$52,"19-07")+COUNTIF(H$4:H$52,"20-08")+COUNTIF(H$4:H$52,"21-09")+COUNTIF(H$4:H$52,"22-10")+COUNTIF(H$4:H$52,"23-11")+COUNTIF(B$4:B$52,"00-12")+COUNTIF(B$4:B$52,"01-13")+COUNTIF(B$4:B$52,"02-14")</f>
        <v>4</v>
      </c>
      <c r="L6" s="85">
        <f t="shared" ref="L6:Q6" si="3">COUNTIF(B$4:B$52,"23-03")+COUNTIF(C$4:C$52,"00-04")+COUNTIF(C$4:C$52,"01-05")+COUNTIF(C$4:C$52,"02-06")+COUNTIF(B$4:B$52,"19-03")+COUNTIF(B$4:B$52,"20-04")+COUNTIF(B$4:B$52,"21-05")+COUNTIF(B$4:B$52,"22-06")+COUNTIF(B$4:B$52,"23-07")+COUNTIF(C$4:C$52,"00-08")+COUNTIF(C$4:C$52,"01-09")+COUNTIF(C$4:C$52,"02-10")+COUNTIF(B$4:B$52,"17-03")+COUNTIF(B$4:B$52,"18-04")+COUNTIF(B$4:B$52,"19-05")+COUNTIF(B$4:B$52,"20-06")+COUNTIF(B$4:B$52,"21-07")+COUNTIF(B$4:B$52,"22-08")+COUNTIF(B$4:B$52,"23-09")+COUNTIF(C$4:C$52,"00-10")+COUNTIF(C$4:C$52,"01-11")+COUNTIF(C$4:C$52,"02-12")+COUNTIF(B$4:B$52,"15-03")+COUNTIF(B$4:B$52,"16-04")+COUNTIF(B$4:B$52,"17-05")+COUNTIF(B$4:B$52,"18-06")+COUNTIF(B$4:B$52,"19-07")+COUNTIF(B$4:B$52,"20-08")+COUNTIF(B$4:B$52,"21-09")+COUNTIF(B$4:B$52,"22-10")+COUNTIF(B$4:B$52,"23-11")+COUNTIF(C$4:C$52,"00-12")+COUNTIF(C$4:C$52,"01-13")+COUNTIF(C$4:C$52,"02-14")</f>
        <v>4</v>
      </c>
      <c r="M6" s="85">
        <f t="shared" si="3"/>
        <v>4</v>
      </c>
      <c r="N6" s="85">
        <f t="shared" si="3"/>
        <v>4</v>
      </c>
      <c r="O6" s="85">
        <f t="shared" si="3"/>
        <v>4</v>
      </c>
      <c r="P6" s="85">
        <f t="shared" si="3"/>
        <v>4</v>
      </c>
      <c r="Q6" s="86">
        <f t="shared" si="3"/>
        <v>4</v>
      </c>
      <c r="R6" s="7">
        <f t="shared" si="1"/>
        <v>28</v>
      </c>
      <c r="T6" s="24" t="s">
        <v>73</v>
      </c>
      <c r="U6" s="9" t="s">
        <v>60</v>
      </c>
      <c r="V6" s="77" t="s">
        <v>63</v>
      </c>
      <c r="W6" s="24" t="s">
        <v>68</v>
      </c>
      <c r="Y6" s="10"/>
      <c r="Z6" s="9"/>
      <c r="AA6" s="10"/>
      <c r="AB6" s="25"/>
      <c r="AC6" s="10"/>
      <c r="AF6" s="9"/>
      <c r="AL6" s="9"/>
      <c r="AM6" s="10"/>
      <c r="AS6" s="10"/>
      <c r="AT6" s="10"/>
      <c r="BH6" s="25"/>
      <c r="BW6" s="25"/>
    </row>
    <row r="7" spans="1:177" ht="17.25" customHeight="1" x14ac:dyDescent="0.7">
      <c r="A7" s="2">
        <v>3</v>
      </c>
      <c r="B7" s="5" t="s">
        <v>78</v>
      </c>
      <c r="C7" s="46" t="s">
        <v>78</v>
      </c>
      <c r="D7" s="46" t="s">
        <v>78</v>
      </c>
      <c r="E7" s="46" t="s">
        <v>78</v>
      </c>
      <c r="F7" s="46"/>
      <c r="G7" s="5"/>
      <c r="H7" s="5"/>
      <c r="J7" s="26" t="s">
        <v>17</v>
      </c>
      <c r="K7" s="84">
        <f>COUNTIF(B$4:B$52,"00-04")+COUNTIF(B$4:B$52,"01-05")+COUNTIF(B$4:B$52,"02-06")+COUNTIF(B$4:B$52,"03-07")+COUNTIF(H$4:H$52,"20-04")+COUNTIF(H$4:H$52,"21-05")+COUNTIF(H$4:H$52,"22-06")+COUNTIF(H$4:H$52,"23-07")+COUNTIF(B$4:B$52,"00-08")+COUNTIF(B$4:B$52,"01-09")+COUNTIF(B$4:B$52,"02-10")+COUNTIF(B$4:B$52,"03-11")+COUNTIF(H$4:H$52,"18-04")+COUNTIF(H$4:H$52,"19-05")+COUNTIF(H$4:H$52,"20-06")+COUNTIF(H$4:H$52,"21-07")+COUNTIF(H$4:H$52,"22-08")+COUNTIF(H$4:H$52,"23-09")+COUNTIF(B$4:B$52,"00-10")+COUNTIF(B$4:B$52,"01-11")+COUNTIF(B$4:B$52,"02-12")+COUNTIF(B$4:B$52,"03-13")+COUNTIF(H$4:H$52,"16-04")+COUNTIF(H$4:H$52,"17-05")+COUNTIF(H$4:H$52,"18-06")+COUNTIF(H$4:H$52,"19-07")+COUNTIF(H$4:H$52,"20-08")+COUNTIF(H$4:H$52,"21-09")+COUNTIF(H$4:H$52,"22-10")+COUNTIF(H$4:H$52,"23-11")+COUNTIF(B$4:B$52,"00-12")+COUNTIF(B$4:B$52,"01-13")+COUNTIF(B$4:B$52,"02-14")+COUNTIF(B$4:B$52,"03-15")</f>
        <v>4</v>
      </c>
      <c r="L7" s="85">
        <f t="shared" ref="L7:Q7" si="4">COUNTIF(C$4:C$52,"00-04")+COUNTIF(C$4:C$52,"01-05")+COUNTIF(C$4:C$52,"02-06")+COUNTIF(C$4:C$52,"03-07")+COUNTIF(B$4:B$52,"20-04")+COUNTIF(B$4:B$52,"21-05")+COUNTIF(B$4:B$52,"22-06")+COUNTIF(B$4:B$52,"23-07")+COUNTIF(C$4:C$52,"00-08")+COUNTIF(C$4:C$52,"01-09")+COUNTIF(C$4:C$52,"02-10")+COUNTIF(C$4:C$52,"03-11")+COUNTIF(B$4:B$52,"18-04")+COUNTIF(B$4:B$52,"19-05")+COUNTIF(B$4:B$52,"20-06")+COUNTIF(B$4:B$52,"21-07")+COUNTIF(B$4:B$52,"22-08")+COUNTIF(B$4:B$52,"23-09")+COUNTIF(C$4:C$52,"00-10")+COUNTIF(C$4:C$52,"01-11")+COUNTIF(C$4:C$52,"02-12")+COUNTIF(C$4:C$52,"03-13")+COUNTIF(B$4:B$52,"16-04")+COUNTIF(B$4:B$52,"17-05")+COUNTIF(B$4:B$52,"18-06")+COUNTIF(B$4:B$52,"19-07")+COUNTIF(B$4:B$52,"20-08")+COUNTIF(B$4:B$52,"21-09")+COUNTIF(B$4:B$52,"22-10")+COUNTIF(B$4:B$52,"23-11")+COUNTIF(C$4:C$52,"00-12")+COUNTIF(C$4:C$52,"01-13")+COUNTIF(C$4:C$52,"02-14")+COUNTIF(C$4:C$52,"03-15")</f>
        <v>4</v>
      </c>
      <c r="M7" s="85">
        <f t="shared" si="4"/>
        <v>4</v>
      </c>
      <c r="N7" s="85">
        <f t="shared" si="4"/>
        <v>4</v>
      </c>
      <c r="O7" s="85">
        <f t="shared" si="4"/>
        <v>4</v>
      </c>
      <c r="P7" s="85">
        <f t="shared" si="4"/>
        <v>4</v>
      </c>
      <c r="Q7" s="86">
        <f t="shared" si="4"/>
        <v>4</v>
      </c>
      <c r="R7" s="7">
        <f t="shared" si="1"/>
        <v>28</v>
      </c>
      <c r="T7" s="24" t="s">
        <v>74</v>
      </c>
      <c r="U7" s="9" t="s">
        <v>61</v>
      </c>
      <c r="V7" s="77" t="s">
        <v>64</v>
      </c>
      <c r="W7" s="24" t="s">
        <v>69</v>
      </c>
      <c r="Y7" s="29"/>
      <c r="Z7" s="10"/>
      <c r="AA7" s="29"/>
      <c r="AB7" s="9"/>
      <c r="AD7" s="28"/>
      <c r="AE7" s="9"/>
      <c r="AF7" s="10"/>
      <c r="AK7" s="9"/>
      <c r="AS7" s="24"/>
      <c r="AT7" s="10"/>
      <c r="DN7" s="18"/>
      <c r="DO7" s="18"/>
      <c r="DP7" s="18"/>
      <c r="DQ7" s="18"/>
      <c r="DZ7" s="25"/>
      <c r="EX7" s="25"/>
    </row>
    <row r="8" spans="1:177" ht="17.25" customHeight="1" x14ac:dyDescent="0.7">
      <c r="A8" s="2">
        <v>4</v>
      </c>
      <c r="B8" s="46" t="s">
        <v>6</v>
      </c>
      <c r="C8" s="46" t="s">
        <v>6</v>
      </c>
      <c r="D8" s="46" t="s">
        <v>6</v>
      </c>
      <c r="E8" s="46" t="s">
        <v>6</v>
      </c>
      <c r="F8" s="46"/>
      <c r="G8" s="46"/>
      <c r="H8" s="46"/>
      <c r="J8" s="26" t="s">
        <v>18</v>
      </c>
      <c r="K8" s="84">
        <f>COUNTIF(B$4:B$52,"01-05")+COUNTIF(B$4:B$52,"02-06")+COUNTIF(B$4:B$52,"03-07")+COUNTIF(B$4:B$52,"04-08")+COUNTIF(H$4:H$52,"21-05")+COUNTIF(H$4:H$52,"22-06")+COUNTIF(H$4:H$52,"23-07")+COUNTIF(B$4:B$52,"00-08")+COUNTIF(B$4:B$52,"01-09")+COUNTIF(B$4:B$52,"02-10")+COUNTIF(B$4:B$52,"03-11")+COUNTIF(B$4:B$52,"04-12")+COUNTIF(H$4:H$52,"19-05")+COUNTIF(H$4:H$52,"20-06")+COUNTIF(H$4:H$52,"21-07")+COUNTIF(H$4:H$52,"22-08")+COUNTIF(H$4:H$52,"23-09")+COUNTIF(B$4:B$52,"00-10")+COUNTIF(B$4:B$52,"01-11")+COUNTIF(B$4:B$52,"02-12")+COUNTIF(B$4:B$52,"03-13")+COUNTIF(B$4:B$52,"04-14")+COUNTIF(H$4:H$52,"17-05")+COUNTIF(H$4:H$52,"18-06")+COUNTIF(H$4:H$52,"19-07")+COUNTIF(H$4:H$52,"20-08")+COUNTIF(H$4:H$52,"21-09")+COUNTIF(H$4:H$52,"22-10")+COUNTIF(H$4:H$52,"23-11")+COUNTIF(B$4:B$52,"00-12")+COUNTIF(B$4:B$52,"01-13")+COUNTIF(B$4:B$52,"02-14")+COUNTIF(B$4:B$52,"03-15")+COUNTIF(B$4:B$52,"04-16")</f>
        <v>4</v>
      </c>
      <c r="L8" s="85">
        <f t="shared" ref="L8:Q8" si="5">COUNTIF(C$4:C$52,"01-05")+COUNTIF(C$4:C$52,"02-06")+COUNTIF(C$4:C$52,"03-07")+COUNTIF(C$4:C$52,"04-08")+COUNTIF(B$4:B$52,"21-05")+COUNTIF(B$4:B$52,"22-06")+COUNTIF(B$4:B$52,"23-07")+COUNTIF(C$4:C$52,"00-08")+COUNTIF(C$4:C$52,"01-09")+COUNTIF(C$4:C$52,"02-10")+COUNTIF(C$4:C$52,"03-11")+COUNTIF(C$4:C$52,"04-12")+COUNTIF(B$4:B$52,"19-05")+COUNTIF(B$4:B$52,"20-06")+COUNTIF(B$4:B$52,"21-07")+COUNTIF(B$4:B$52,"22-08")+COUNTIF(B$4:B$52,"23-09")+COUNTIF(C$4:C$52,"00-10")+COUNTIF(C$4:C$52,"01-11")+COUNTIF(C$4:C$52,"02-12")+COUNTIF(C$4:C$52,"03-13")+COUNTIF(C$4:C$52,"04-14")+COUNTIF(B$4:B$52,"17-05")+COUNTIF(B$4:B$52,"18-06")+COUNTIF(B$4:B$52,"19-07")+COUNTIF(B$4:B$52,"20-08")+COUNTIF(B$4:B$52,"21-09")+COUNTIF(B$4:B$52,"22-10")+COUNTIF(B$4:B$52,"23-11")+COUNTIF(C$4:C$52,"00-12")+COUNTIF(C$4:C$52,"01-13")+COUNTIF(C$4:C$52,"02-14")+COUNTIF(C$4:C$52,"03-15")+COUNTIF(C$4:C$52,"04-16")</f>
        <v>4</v>
      </c>
      <c r="M8" s="85">
        <f t="shared" si="5"/>
        <v>4</v>
      </c>
      <c r="N8" s="85">
        <f t="shared" si="5"/>
        <v>4</v>
      </c>
      <c r="O8" s="85">
        <f t="shared" si="5"/>
        <v>4</v>
      </c>
      <c r="P8" s="85">
        <f t="shared" si="5"/>
        <v>4</v>
      </c>
      <c r="Q8" s="86">
        <f t="shared" si="5"/>
        <v>4</v>
      </c>
      <c r="R8" s="7">
        <f t="shared" si="1"/>
        <v>28</v>
      </c>
      <c r="T8" s="24" t="s">
        <v>75</v>
      </c>
      <c r="U8" s="9" t="s">
        <v>62</v>
      </c>
      <c r="V8" s="77" t="s">
        <v>65</v>
      </c>
      <c r="W8" s="24" t="s">
        <v>70</v>
      </c>
      <c r="Y8" s="9"/>
      <c r="Z8" s="24"/>
      <c r="AA8" s="28"/>
      <c r="AC8" s="10"/>
      <c r="AI8" s="9"/>
      <c r="AL8" s="10"/>
      <c r="AQ8" s="10"/>
      <c r="AR8" s="9"/>
      <c r="AS8" s="10"/>
      <c r="AT8" s="9"/>
      <c r="DD8" s="25"/>
    </row>
    <row r="9" spans="1:177" ht="17.25" customHeight="1" x14ac:dyDescent="0.7">
      <c r="A9" s="2">
        <v>5</v>
      </c>
      <c r="B9" s="46"/>
      <c r="C9" s="46" t="s">
        <v>78</v>
      </c>
      <c r="D9" s="46" t="s">
        <v>78</v>
      </c>
      <c r="E9" s="46" t="s">
        <v>78</v>
      </c>
      <c r="F9" s="46" t="s">
        <v>78</v>
      </c>
      <c r="G9" s="46"/>
      <c r="H9" s="46"/>
      <c r="J9" s="26" t="s">
        <v>19</v>
      </c>
      <c r="K9" s="84">
        <f>COUNTIF(B$4:B$52,"02-06")+COUNTIF(B$4:B$52,"03-07")+COUNTIF(B$4:B$52,"04-08")+COUNTIF(B$4:B$52,"05-09")+COUNTIF(H$4:H$52,"22-06")+COUNTIF(H$4:H$52,"23-07")+COUNTIF(B$4:B$52,"00-08")+COUNTIF(B$4:B$52,"01-09")+COUNTIF(B$4:B$52,"02-10")+COUNTIF(B$4:B$52,"03-11")+COUNTIF(B$4:B$52,"04-12")+COUNTIF(B$4:B$52,"05-13")+COUNTIF(H$4:H$52,"20-06")+COUNTIF(H$4:H$52,"21-07")+COUNTIF(H$4:H$52,"22-08")+COUNTIF(H$4:H$52,"23-09")+COUNTIF(B$4:B$52,"00-10")+COUNTIF(B$4:B$52,"01-11")+COUNTIF(B$4:B$52,"02-12")+COUNTIF(B$4:B$52,"03-13")+COUNTIF(B$4:B$52,"04-14")+COUNTIF(B$4:B$52,"05-15")+COUNTIF(H$4:H$52,"18-06")+COUNTIF(H$4:H$52,"19-07")+COUNTIF(H$4:H$52,"20-08")+COUNTIF(H$4:H$52,"21-09")+COUNTIF(H$4:H$52,"22-10")+COUNTIF(H$4:H$52,"23-11")+COUNTIF(B$4:B$52,"00-12")+COUNTIF(B$4:B$52,"01-13")+COUNTIF(B$4:B$52,"02-14")+COUNTIF(B$4:B$52,"03-15")+COUNTIF(B$4:B$52,"04-16")+COUNTIF(B$4:B$52,"05-17")</f>
        <v>4</v>
      </c>
      <c r="L9" s="85">
        <f t="shared" ref="L9:Q9" si="6">COUNTIF(C$4:C$52,"02-06")+COUNTIF(C$4:C$52,"03-07")+COUNTIF(C$4:C$52,"04-08")+COUNTIF(C$4:C$52,"05-09")+COUNTIF(B$4:B$52,"22-06")+COUNTIF(B$4:B$52,"23-07")+COUNTIF(C$4:C$52,"00-08")+COUNTIF(C$4:C$52,"01-09")+COUNTIF(C$4:C$52,"02-10")+COUNTIF(C$4:C$52,"03-11")+COUNTIF(C$4:C$52,"04-12")+COUNTIF(C$4:C$52,"05-13")+COUNTIF(B$4:B$52,"20-06")+COUNTIF(B$4:B$52,"21-07")+COUNTIF(B$4:B$52,"22-08")+COUNTIF(B$4:B$52,"23-09")+COUNTIF(C$4:C$52,"00-10")+COUNTIF(C$4:C$52,"01-11")+COUNTIF(C$4:C$52,"02-12")+COUNTIF(C$4:C$52,"03-13")+COUNTIF(C$4:C$52,"04-14")+COUNTIF(C$4:C$52,"05-15")+COUNTIF(B$4:B$52,"18-06")+COUNTIF(B$4:B$52,"19-07")+COUNTIF(B$4:B$52,"20-08")+COUNTIF(B$4:B$52,"21-09")+COUNTIF(B$4:B$52,"22-10")+COUNTIF(B$4:B$52,"23-11")+COUNTIF(C$4:C$52,"00-12")+COUNTIF(C$4:C$52,"01-13")+COUNTIF(C$4:C$52,"02-14")+COUNTIF(C$4:C$52,"03-15")+COUNTIF(C$4:C$52,"04-16")+COUNTIF(C$4:C$52,"05-17")</f>
        <v>4</v>
      </c>
      <c r="M9" s="85">
        <f t="shared" si="6"/>
        <v>4</v>
      </c>
      <c r="N9" s="85">
        <f t="shared" si="6"/>
        <v>4</v>
      </c>
      <c r="O9" s="85">
        <f t="shared" si="6"/>
        <v>4</v>
      </c>
      <c r="P9" s="85">
        <f t="shared" si="6"/>
        <v>4</v>
      </c>
      <c r="Q9" s="86">
        <f t="shared" si="6"/>
        <v>4</v>
      </c>
      <c r="R9" s="7">
        <f t="shared" si="1"/>
        <v>28</v>
      </c>
      <c r="T9" s="24" t="s">
        <v>76</v>
      </c>
      <c r="U9" s="9" t="s">
        <v>11</v>
      </c>
      <c r="V9" s="77" t="s">
        <v>5</v>
      </c>
      <c r="W9" s="24" t="s">
        <v>71</v>
      </c>
      <c r="Y9" s="29"/>
      <c r="Z9" s="28"/>
      <c r="AA9" s="28"/>
      <c r="AB9" s="25"/>
      <c r="AD9" s="28"/>
      <c r="AJ9" s="10"/>
      <c r="AN9" s="10"/>
      <c r="AO9" s="10"/>
      <c r="AP9" s="10"/>
      <c r="AQ9" s="10"/>
      <c r="AS9" s="10"/>
      <c r="AT9" s="10"/>
    </row>
    <row r="10" spans="1:177" ht="17.25" customHeight="1" thickBot="1" x14ac:dyDescent="0.85">
      <c r="A10" s="2">
        <v>6</v>
      </c>
      <c r="B10" s="46"/>
      <c r="C10" s="46" t="s">
        <v>6</v>
      </c>
      <c r="D10" s="46" t="s">
        <v>6</v>
      </c>
      <c r="E10" s="46" t="s">
        <v>6</v>
      </c>
      <c r="F10" s="46" t="s">
        <v>6</v>
      </c>
      <c r="G10" s="46"/>
      <c r="H10" s="46"/>
      <c r="I10" s="7"/>
      <c r="J10" s="26" t="s">
        <v>20</v>
      </c>
      <c r="K10" s="87">
        <f>COUNTIF(B$4:B$52,"03-07")+COUNTIF(B$4:B$52,"04-08")+COUNTIF(B$4:B$52,"05-09")+COUNTIF(B$4:B$52,"06-10")+COUNTIF(H$4:H$52,"23-07")+COUNTIF(B$4:B$52,"00-08")+COUNTIF(B$4:B$52,"01-09")+COUNTIF(B$4:B$52,"02-10")+COUNTIF(B$4:B$52,"03-11")+COUNTIF(B$4:B$52,"04-12")+COUNTIF(B$4:B$52,"05-13")+COUNTIF(B$4:B$52,"06-14")+COUNTIF(H$4:H$52,"21-07")+COUNTIF(H$4:H$52,"22-08")+COUNTIF(H$4:H$52,"23-09")+COUNTIF(B$4:B$52,"00-10")+COUNTIF(B$4:B$52,"01-11")+COUNTIF(B$4:B$52,"02-12")+COUNTIF(B$4:B$52,"03-13")+COUNTIF(B$4:B$52,"04-14")+COUNTIF(B$4:B$52,"05-15")+COUNTIF(B$4:B$52,"06-16")+COUNTIF(H$4:H$52,"19-07")+COUNTIF(H$4:H$52,"20-08")+COUNTIF(H$4:H$52,"21-09")+COUNTIF(H$4:H$52,"22-10")+COUNTIF(H$4:H$52,"23-11")+COUNTIF(B$4:B$52,"00-12")+COUNTIF(B$4:B$52,"01-13")+COUNTIF(B$4:B$52,"02-14")+COUNTIF(B$4:B$52,"03-15")+COUNTIF(B$4:B$52,"04-16")+COUNTIF(B$4:B$52,"05-17")+COUNTIF(B$4:B$52,"06-18")</f>
        <v>7</v>
      </c>
      <c r="L10" s="88">
        <f t="shared" ref="L10:Q10" si="7">COUNTIF(C$4:C$52,"03-07")+COUNTIF(C$4:C$52,"04-08")+COUNTIF(C$4:C$52,"05-09")+COUNTIF(C$4:C$52,"06-10")+COUNTIF(B$4:B$52,"23-07")+COUNTIF(C$4:C$52,"00-08")+COUNTIF(C$4:C$52,"01-09")+COUNTIF(C$4:C$52,"02-10")+COUNTIF(C$4:C$52,"03-11")+COUNTIF(C$4:C$52,"04-12")+COUNTIF(C$4:C$52,"05-13")+COUNTIF(C$4:C$52,"06-14")+COUNTIF(B$4:B$52,"21-07")+COUNTIF(B$4:B$52,"22-08")+COUNTIF(B$4:B$52,"23-09")+COUNTIF(C$4:C$52,"00-10")+COUNTIF(C$4:C$52,"01-11")+COUNTIF(C$4:C$52,"02-12")+COUNTIF(C$4:C$52,"03-13")+COUNTIF(C$4:C$52,"04-14")+COUNTIF(C$4:C$52,"05-15")+COUNTIF(C$4:C$52,"06-16")+COUNTIF(B$4:B$52,"19-07")+COUNTIF(B$4:B$52,"20-08")+COUNTIF(B$4:B$52,"21-09")+COUNTIF(B$4:B$52,"22-10")+COUNTIF(B$4:B$52,"23-11")+COUNTIF(C$4:C$52,"00-12")+COUNTIF(C$4:C$52,"01-13")+COUNTIF(C$4:C$52,"02-14")+COUNTIF(C$4:C$52,"03-15")+COUNTIF(C$4:C$52,"04-16")+COUNTIF(C$4:C$52,"05-17")+COUNTIF(C$4:C$52,"06-18")</f>
        <v>7</v>
      </c>
      <c r="M10" s="88">
        <f t="shared" si="7"/>
        <v>7</v>
      </c>
      <c r="N10" s="88">
        <f t="shared" si="7"/>
        <v>7</v>
      </c>
      <c r="O10" s="88">
        <f t="shared" si="7"/>
        <v>7</v>
      </c>
      <c r="P10" s="88">
        <f t="shared" si="7"/>
        <v>6</v>
      </c>
      <c r="Q10" s="89">
        <f t="shared" si="7"/>
        <v>6</v>
      </c>
      <c r="R10" s="7">
        <f t="shared" si="1"/>
        <v>47</v>
      </c>
      <c r="T10" s="9" t="s">
        <v>80</v>
      </c>
      <c r="U10" s="9" t="s">
        <v>77</v>
      </c>
      <c r="V10" s="77" t="s">
        <v>78</v>
      </c>
      <c r="W10" s="9" t="s">
        <v>79</v>
      </c>
      <c r="Y10" s="10"/>
      <c r="Z10" s="24"/>
      <c r="AA10" s="29"/>
      <c r="AB10" s="25"/>
      <c r="AC10" s="10"/>
      <c r="AI10" s="10"/>
      <c r="AL10" s="9"/>
      <c r="AN10" s="10"/>
      <c r="AO10" s="10"/>
      <c r="AP10" s="9"/>
      <c r="AQ10" s="9"/>
      <c r="AR10" s="28"/>
      <c r="AS10" s="28"/>
      <c r="BH10" s="25"/>
      <c r="CF10" s="25"/>
      <c r="DD10" s="25"/>
      <c r="EB10" s="25"/>
      <c r="EZ10" s="25"/>
    </row>
    <row r="11" spans="1:177" ht="17.25" customHeight="1" x14ac:dyDescent="0.7">
      <c r="A11" s="2">
        <v>7</v>
      </c>
      <c r="B11" s="46"/>
      <c r="C11" s="46"/>
      <c r="D11" s="46" t="s">
        <v>78</v>
      </c>
      <c r="E11" s="46" t="s">
        <v>78</v>
      </c>
      <c r="F11" s="46" t="s">
        <v>78</v>
      </c>
      <c r="G11" s="46" t="s">
        <v>78</v>
      </c>
      <c r="H11" s="46"/>
      <c r="J11" s="26" t="s">
        <v>21</v>
      </c>
      <c r="K11" s="90">
        <f>COUNTIF(B$4:B$52,"04-08")+COUNTIF(B$4:B$52,"05-09")+COUNTIF(B$4:B$52,"06-10")+COUNTIF(B$4:B$52,"07-11")+COUNTIF(B$4:B$52,"00-08")+COUNTIF(B$4:B$52,"01-09")+COUNTIF(B$4:B$52,"02-10")+COUNTIF(B$4:B$52,"03-11")+COUNTIF(B$4:B$52,"04-12")+COUNTIF(B$4:B$52,"05-13")+COUNTIF(B$4:B$52,"06-14")+COUNTIF(B$4:B$52,"07-15")+COUNTIF(H$4:H$52,"22-08")+COUNTIF(H$4:H$52,"23-09")+COUNTIF(B$4:B$52,"00-10")+COUNTIF(B$4:B$52,"01-11")+COUNTIF(B$4:B$52,"02-12")+COUNTIF(B$4:B$52,"03-13")+COUNTIF(B$4:B$52,"04-14")+COUNTIF(B$4:B$52,"05-15")+COUNTIF(B$4:B$52,"06-16")+COUNTIF(B$4:B$52,"07-17")+COUNTIF(H$4:H$52,"20-08")+COUNTIF(H$4:H$52,"21-09")+COUNTIF(H$4:H$52,"22-10")+COUNTIF(H$4:H$52,"23-11")+COUNTIF(B$4:B$52,"00-12")+COUNTIF(B$4:B$52,"01-13")+COUNTIF(B$4:B$52,"02-14")+COUNTIF(B$4:B$52,"03-15")+COUNTIF(B$4:B$52,"04-16")+COUNTIF(B$4:B$52,"05-17")+COUNTIF(B$4:B$52,"06-18")+COUNTIF(B$4:B$52,"07-19")</f>
        <v>7</v>
      </c>
      <c r="L11" s="91">
        <f t="shared" ref="L11:Q11" si="8">COUNTIF(C$4:C$52,"04-08")+COUNTIF(C$4:C$52,"05-09")+COUNTIF(C$4:C$52,"06-10")+COUNTIF(C$4:C$52,"07-11")+COUNTIF(C$4:C$52,"00-08")+COUNTIF(C$4:C$52,"01-09")+COUNTIF(C$4:C$52,"02-10")+COUNTIF(C$4:C$52,"03-11")+COUNTIF(C$4:C$52,"04-12")+COUNTIF(C$4:C$52,"05-13")+COUNTIF(C$4:C$52,"06-14")+COUNTIF(C$4:C$52,"07-15")+COUNTIF(B$4:B$52,"22-08")+COUNTIF(B$4:B$52,"23-09")+COUNTIF(C$4:C$52,"00-10")+COUNTIF(C$4:C$52,"01-11")+COUNTIF(C$4:C$52,"02-12")+COUNTIF(C$4:C$52,"03-13")+COUNTIF(C$4:C$52,"04-14")+COUNTIF(C$4:C$52,"05-15")+COUNTIF(C$4:C$52,"06-16")+COUNTIF(C$4:C$52,"07-17")+COUNTIF(B$4:B$52,"20-08")+COUNTIF(B$4:B$52,"21-09")+COUNTIF(B$4:B$52,"22-10")+COUNTIF(B$4:B$52,"23-11")+COUNTIF(C$4:C$52,"00-12")+COUNTIF(C$4:C$52,"01-13")+COUNTIF(C$4:C$52,"02-14")+COUNTIF(C$4:C$52,"03-15")+COUNTIF(C$4:C$52,"04-16")+COUNTIF(C$4:C$52,"05-17")+COUNTIF(C$4:C$52,"06-18")+COUNTIF(C$4:C$52,"07-19")</f>
        <v>7</v>
      </c>
      <c r="M11" s="91">
        <f t="shared" si="8"/>
        <v>7</v>
      </c>
      <c r="N11" s="91">
        <f t="shared" si="8"/>
        <v>7</v>
      </c>
      <c r="O11" s="91">
        <f t="shared" si="8"/>
        <v>7</v>
      </c>
      <c r="P11" s="91">
        <f t="shared" si="8"/>
        <v>6</v>
      </c>
      <c r="Q11" s="92">
        <f t="shared" si="8"/>
        <v>6</v>
      </c>
      <c r="R11" s="7">
        <f t="shared" si="1"/>
        <v>47</v>
      </c>
      <c r="T11" s="9" t="s">
        <v>41</v>
      </c>
      <c r="U11" s="9" t="s">
        <v>10</v>
      </c>
      <c r="V11" s="77" t="s">
        <v>12</v>
      </c>
      <c r="W11" s="9" t="s">
        <v>40</v>
      </c>
      <c r="Y11" s="29"/>
      <c r="Z11" s="28"/>
      <c r="AA11" s="29"/>
      <c r="AD11" s="10"/>
      <c r="AG11" s="24"/>
      <c r="AK11" s="10"/>
      <c r="AL11" s="10"/>
      <c r="AN11" s="9"/>
      <c r="AO11" s="10"/>
      <c r="AP11" s="9"/>
      <c r="AQ11" s="10"/>
      <c r="EB11" s="25"/>
    </row>
    <row r="12" spans="1:177" ht="17.25" customHeight="1" x14ac:dyDescent="0.7">
      <c r="A12" s="2">
        <v>8</v>
      </c>
      <c r="B12" s="46"/>
      <c r="C12" s="46"/>
      <c r="D12" s="46"/>
      <c r="E12" s="46" t="s">
        <v>78</v>
      </c>
      <c r="F12" s="46" t="s">
        <v>78</v>
      </c>
      <c r="G12" s="46" t="s">
        <v>78</v>
      </c>
      <c r="H12" s="46" t="s">
        <v>78</v>
      </c>
      <c r="J12" s="26" t="s">
        <v>22</v>
      </c>
      <c r="K12" s="93">
        <f>COUNTIF(B$4:B$52,"05-09")+COUNTIF(B$4:B$52,"06-10")+COUNTIF(B$4:B$52,"07-11")+COUNTIF(B$4:B$52,"08-12")+COUNTIF(B$4:B$52,"01-09")+COUNTIF(B$4:B$52,"02-10")+COUNTIF(B$4:B$52,"03-11")+COUNTIF(B$4:B$52,"04-12")+COUNTIF(B$4:B$52,"05-13")+COUNTIF(B$4:B$52,"06-14")+COUNTIF(B$4:B$52,"07-15")+COUNTIF(B$4:B$52,"08-16")+COUNTIF(H$4:H$52,"23-09")+COUNTIF(B$4:B$52,"00-10")+COUNTIF(B$4:B$52,"01-11")+COUNTIF(B$4:B$52,"02-12")+COUNTIF(B$4:B$52,"03-13")+COUNTIF(B$4:B$52,"04-14")+COUNTIF(B$4:B$52,"05-15")+COUNTIF(B$4:B$52,"06-16")+COUNTIF(B$4:B$52,"07-17")+COUNTIF(B$4:B$52,"08-18")+COUNTIF(H$4:H$52,"21-09")+COUNTIF(H$4:H$52,"22-10")+COUNTIF(H$4:H$52,"23-11")+COUNTIF(B$4:B$52,"00-12")+COUNTIF(B$4:B$52,"01-13")+COUNTIF(B$4:B$52,"02-14")+COUNTIF(B$4:B$52,"03-15")+COUNTIF(B$4:B$52,"04-16")+COUNTIF(B$4:B$52,"05-17")+COUNTIF(B$4:B$52,"06-18")+COUNTIF(B$4:B$52,"07-19")+COUNTIF(B$4:B$52,"08-20")</f>
        <v>7</v>
      </c>
      <c r="L12" s="94">
        <f t="shared" ref="L12:Q12" si="9">COUNTIF(C$4:C$52,"05-09")+COUNTIF(C$4:C$52,"06-10")+COUNTIF(C$4:C$52,"07-11")+COUNTIF(C$4:C$52,"08-12")+COUNTIF(C$4:C$52,"01-09")+COUNTIF(C$4:C$52,"02-10")+COUNTIF(C$4:C$52,"03-11")+COUNTIF(C$4:C$52,"04-12")+COUNTIF(C$4:C$52,"05-13")+COUNTIF(C$4:C$52,"06-14")+COUNTIF(C$4:C$52,"07-15")+COUNTIF(C$4:C$52,"08-16")+COUNTIF(B$4:B$52,"23-09")+COUNTIF(C$4:C$52,"00-10")+COUNTIF(C$4:C$52,"01-11")+COUNTIF(C$4:C$52,"02-12")+COUNTIF(C$4:C$52,"03-13")+COUNTIF(C$4:C$52,"04-14")+COUNTIF(C$4:C$52,"05-15")+COUNTIF(C$4:C$52,"06-16")+COUNTIF(C$4:C$52,"07-17")+COUNTIF(C$4:C$52,"08-18")+COUNTIF(B$4:B$52,"21-09")+COUNTIF(B$4:B$52,"22-10")+COUNTIF(B$4:B$52,"23-11")+COUNTIF(C$4:C$52,"00-12")+COUNTIF(C$4:C$52,"01-13")+COUNTIF(C$4:C$52,"02-14")+COUNTIF(C$4:C$52,"03-15")+COUNTIF(C$4:C$52,"04-16")+COUNTIF(C$4:C$52,"05-17")+COUNTIF(C$4:C$52,"06-18")+COUNTIF(C$4:C$52,"07-19")+COUNTIF(C$4:C$52,"08-20")</f>
        <v>7</v>
      </c>
      <c r="M12" s="94">
        <f t="shared" si="9"/>
        <v>7</v>
      </c>
      <c r="N12" s="94">
        <f t="shared" si="9"/>
        <v>7</v>
      </c>
      <c r="O12" s="94">
        <f t="shared" si="9"/>
        <v>7</v>
      </c>
      <c r="P12" s="94">
        <f t="shared" si="9"/>
        <v>6</v>
      </c>
      <c r="Q12" s="95">
        <f t="shared" si="9"/>
        <v>6</v>
      </c>
      <c r="R12" s="7">
        <f t="shared" si="1"/>
        <v>47</v>
      </c>
      <c r="T12" s="24" t="s">
        <v>94</v>
      </c>
      <c r="U12" s="24" t="s">
        <v>81</v>
      </c>
      <c r="V12" s="76" t="s">
        <v>87</v>
      </c>
      <c r="W12" s="24" t="s">
        <v>98</v>
      </c>
      <c r="Y12" s="9"/>
      <c r="Z12" s="9"/>
      <c r="AA12" s="10"/>
      <c r="AC12" s="10"/>
      <c r="AL12" s="9"/>
      <c r="AP12" s="10"/>
      <c r="BH12" s="25"/>
      <c r="EZ12" s="25"/>
    </row>
    <row r="13" spans="1:177" ht="17.25" customHeight="1" x14ac:dyDescent="0.7">
      <c r="A13" s="2">
        <v>9</v>
      </c>
      <c r="B13" s="5"/>
      <c r="C13" s="5"/>
      <c r="D13" s="46"/>
      <c r="E13" s="46" t="s">
        <v>78</v>
      </c>
      <c r="F13" s="46" t="s">
        <v>78</v>
      </c>
      <c r="G13" s="46" t="s">
        <v>78</v>
      </c>
      <c r="H13" s="46" t="s">
        <v>78</v>
      </c>
      <c r="J13" s="26" t="s">
        <v>23</v>
      </c>
      <c r="K13" s="93">
        <f>COUNTIF(B$4:B$52,"06-10")+COUNTIF(B$4:B$52,"07-11")+COUNTIF(B$4:B$52,"08-12")+COUNTIF(B$4:B$52,"09-13")+COUNTIF(B$4:B$52,"02-10")+COUNTIF(B$4:B$52,"03-11")+COUNTIF(B$4:B$52,"04-12")+COUNTIF(B$4:B$52,"05-13")+COUNTIF(B$4:B$52,"06-14")+COUNTIF(B$4:B$52,"07-15")+COUNTIF(B$4:B$52,"08-16")+COUNTIF(B$4:B$52,"09-17")+COUNTIF(B$4:B$52,"00-10")+COUNTIF(B$4:B$52,"01-11")+COUNTIF(B$4:B$52,"02-12")+COUNTIF(B$4:B$52,"03-13")+COUNTIF(B$4:B$52,"04-14")+COUNTIF(B$4:B$52,"05-15")+COUNTIF(B$4:B$52,"06-16")+COUNTIF(B$4:B$52,"07-17")+COUNTIF(B$4:B$52,"08-18")+COUNTIF(B$4:B$52,"09-19")+COUNTIF(H$4:H$52,"22-10")+COUNTIF(H$4:H$52,"23-11")+COUNTIF(B$4:B$52,"00-12")+COUNTIF(B$4:B$52,"01-13")+COUNTIF(B$4:B$52,"02-14")+COUNTIF(B$4:B$52,"03-15")+COUNTIF(B$4:B$52,"04-16")+COUNTIF(B$4:B$52,"05-17")+COUNTIF(B$4:B$52,"06-18")+COUNTIF(B$4:B$52,"07-19")+COUNTIF(B$4:B$52,"08-20")+COUNTIF(B$4:B$52,"09-21")</f>
        <v>9</v>
      </c>
      <c r="L13" s="94">
        <f t="shared" ref="L13:Q13" si="10">COUNTIF(C$4:C$52,"06-10")+COUNTIF(C$4:C$52,"07-11")+COUNTIF(C$4:C$52,"08-12")+COUNTIF(C$4:C$52,"09-13")+COUNTIF(C$4:C$52,"02-10")+COUNTIF(C$4:C$52,"03-11")+COUNTIF(C$4:C$52,"04-12")+COUNTIF(C$4:C$52,"05-13")+COUNTIF(C$4:C$52,"06-14")+COUNTIF(C$4:C$52,"07-15")+COUNTIF(C$4:C$52,"08-16")+COUNTIF(C$4:C$52,"09-17")+COUNTIF(C$4:C$52,"00-10")+COUNTIF(C$4:C$52,"01-11")+COUNTIF(C$4:C$52,"02-12")+COUNTIF(C$4:C$52,"03-13")+COUNTIF(C$4:C$52,"04-14")+COUNTIF(C$4:C$52,"05-15")+COUNTIF(C$4:C$52,"06-16")+COUNTIF(C$4:C$52,"07-17")+COUNTIF(C$4:C$52,"08-18")+COUNTIF(C$4:C$52,"09-19")+COUNTIF(B$4:B$52,"22-10")+COUNTIF(B$4:B$52,"23-11")+COUNTIF(C$4:C$52,"00-12")+COUNTIF(C$4:C$52,"01-13")+COUNTIF(C$4:C$52,"02-14")+COUNTIF(C$4:C$52,"03-15")+COUNTIF(C$4:C$52,"04-16")+COUNTIF(C$4:C$52,"05-17")+COUNTIF(C$4:C$52,"06-18")+COUNTIF(C$4:C$52,"07-19")+COUNTIF(C$4:C$52,"08-20")+COUNTIF(C$4:C$52,"09-21")</f>
        <v>9</v>
      </c>
      <c r="M13" s="94">
        <f t="shared" si="10"/>
        <v>9</v>
      </c>
      <c r="N13" s="94">
        <f t="shared" si="10"/>
        <v>9</v>
      </c>
      <c r="O13" s="94">
        <f t="shared" si="10"/>
        <v>9</v>
      </c>
      <c r="P13" s="94">
        <f t="shared" si="10"/>
        <v>7</v>
      </c>
      <c r="Q13" s="95">
        <f t="shared" si="10"/>
        <v>7</v>
      </c>
      <c r="R13" s="7">
        <f t="shared" si="1"/>
        <v>59</v>
      </c>
      <c r="T13" s="24" t="s">
        <v>95</v>
      </c>
      <c r="U13" s="9" t="s">
        <v>42</v>
      </c>
      <c r="V13" s="77" t="s">
        <v>6</v>
      </c>
      <c r="W13" s="24" t="s">
        <v>99</v>
      </c>
      <c r="Y13" s="29"/>
      <c r="Z13" s="10"/>
      <c r="AA13" s="29"/>
      <c r="AB13" s="25"/>
      <c r="AD13" s="28"/>
      <c r="AE13" s="9"/>
      <c r="AI13" s="10"/>
      <c r="AJ13" s="10"/>
      <c r="AR13" s="9"/>
    </row>
    <row r="14" spans="1:177" ht="17.25" customHeight="1" x14ac:dyDescent="0.7">
      <c r="A14" s="2">
        <v>10</v>
      </c>
      <c r="B14" s="46" t="s">
        <v>78</v>
      </c>
      <c r="C14" s="46"/>
      <c r="D14" s="46"/>
      <c r="E14" s="46"/>
      <c r="F14" s="46" t="s">
        <v>78</v>
      </c>
      <c r="G14" s="46" t="s">
        <v>78</v>
      </c>
      <c r="H14" s="46" t="s">
        <v>78</v>
      </c>
      <c r="J14" s="26" t="s">
        <v>24</v>
      </c>
      <c r="K14" s="93">
        <f>COUNTIF(B$4:B$52,"07-11")+COUNTIF(B$4:B$52,"08-12")+COUNTIF(B$4:B$52,"09-13")+COUNTIF(B$4:B$52,"10-14")+COUNTIF(B$4:B$52,"03-11")+COUNTIF(B$4:B$52,"04-12")+COUNTIF(B$4:B$52,"05-13")+COUNTIF(B$4:B$52,"06-14")+COUNTIF(B$4:B$52,"07-15")+COUNTIF(B$4:B$52,"08-16")+COUNTIF(B$4:B$52,"09-17")+COUNTIF(B$4:B$52,"10-18")+COUNTIF(B$4:B$52,"01-11")+COUNTIF(B$4:B$52,"02-12")+COUNTIF(B$4:B$52,"03-13")+COUNTIF(B$4:B$52,"04-14")+COUNTIF(B$4:B$52,"05-15")+COUNTIF(B$4:B$52,"06-16")+COUNTIF(B$4:B$52,"07-17")+COUNTIF(B$4:B$52,"08-18")+COUNTIF(B$4:B$52,"09-19")+COUNTIF(B$4:B$52,"10-20")+COUNTIF(H$4:H$52,"23-11")+COUNTIF(B$4:B$52,"00-12")+COUNTIF(B$4:B$52,"01-13")+COUNTIF(B$4:B$52,"02-14")+COUNTIF(B$4:B$52,"03-15")+COUNTIF(B$4:B$52,"04-16")+COUNTIF(B$4:B$52,"05-17")+COUNTIF(B$4:B$52,"06-18")+COUNTIF(B$4:B$52,"07-19")+COUNTIF(B$4:B$52,"08-20")+COUNTIF(B$4:B$52,"09-21")+COUNTIF(B$4:B$52,"10-22")</f>
        <v>9</v>
      </c>
      <c r="L14" s="94">
        <f t="shared" ref="L14:Q14" si="11">COUNTIF(C$4:C$52,"07-11")+COUNTIF(C$4:C$52,"08-12")+COUNTIF(C$4:C$52,"09-13")+COUNTIF(C$4:C$52,"10-14")+COUNTIF(C$4:C$52,"03-11")+COUNTIF(C$4:C$52,"04-12")+COUNTIF(C$4:C$52,"05-13")+COUNTIF(C$4:C$52,"06-14")+COUNTIF(C$4:C$52,"07-15")+COUNTIF(C$4:C$52,"08-16")+COUNTIF(C$4:C$52,"09-17")+COUNTIF(C$4:C$52,"10-18")+COUNTIF(C$4:C$52,"01-11")+COUNTIF(C$4:C$52,"02-12")+COUNTIF(C$4:C$52,"03-13")+COUNTIF(C$4:C$52,"04-14")+COUNTIF(C$4:C$52,"05-15")+COUNTIF(C$4:C$52,"06-16")+COUNTIF(C$4:C$52,"07-17")+COUNTIF(C$4:C$52,"08-18")+COUNTIF(C$4:C$52,"09-19")+COUNTIF(C$4:C$52,"10-20")+COUNTIF(B$4:B$52,"23-11")+COUNTIF(C$4:C$52,"00-12")+COUNTIF(C$4:C$52,"01-13")+COUNTIF(C$4:C$52,"02-14")+COUNTIF(C$4:C$52,"03-15")+COUNTIF(C$4:C$52,"04-16")+COUNTIF(C$4:C$52,"05-17")+COUNTIF(C$4:C$52,"06-18")+COUNTIF(C$4:C$52,"07-19")+COUNTIF(C$4:C$52,"08-20")+COUNTIF(C$4:C$52,"09-21")+COUNTIF(C$4:C$52,"10-22")</f>
        <v>9</v>
      </c>
      <c r="M14" s="94">
        <f t="shared" si="11"/>
        <v>9</v>
      </c>
      <c r="N14" s="94">
        <f t="shared" si="11"/>
        <v>9</v>
      </c>
      <c r="O14" s="94">
        <f t="shared" si="11"/>
        <v>9</v>
      </c>
      <c r="P14" s="94">
        <f t="shared" si="11"/>
        <v>7</v>
      </c>
      <c r="Q14" s="95">
        <f t="shared" si="11"/>
        <v>7</v>
      </c>
      <c r="R14" s="7">
        <f t="shared" si="1"/>
        <v>59</v>
      </c>
      <c r="T14" s="24" t="s">
        <v>96</v>
      </c>
      <c r="U14" s="24" t="s">
        <v>82</v>
      </c>
      <c r="V14" s="76" t="s">
        <v>88</v>
      </c>
      <c r="W14" s="24" t="s">
        <v>100</v>
      </c>
      <c r="Y14" s="10"/>
      <c r="Z14" s="9"/>
      <c r="AA14" s="28"/>
      <c r="AB14" s="25"/>
      <c r="AC14" s="10"/>
      <c r="AF14" s="10"/>
      <c r="AQ14" s="24"/>
      <c r="AR14" s="29"/>
      <c r="BH14" s="25"/>
    </row>
    <row r="15" spans="1:177" ht="17.25" customHeight="1" x14ac:dyDescent="0.7">
      <c r="A15" s="79">
        <v>11</v>
      </c>
      <c r="B15" s="46" t="s">
        <v>77</v>
      </c>
      <c r="C15" s="46" t="s">
        <v>77</v>
      </c>
      <c r="D15" s="5"/>
      <c r="E15" s="46"/>
      <c r="F15" s="46" t="s">
        <v>77</v>
      </c>
      <c r="G15" s="46" t="s">
        <v>77</v>
      </c>
      <c r="H15" s="46" t="s">
        <v>77</v>
      </c>
      <c r="I15" s="27"/>
      <c r="J15" s="26" t="s">
        <v>25</v>
      </c>
      <c r="K15" s="93">
        <f t="shared" ref="K15:Q15" si="12">COUNTIF(B$4:B$52,"08-12")+COUNTIF(B$4:B$52,"09-13")+COUNTIF(B$4:B$52,"10-14")+COUNTIF(B$4:B$52,"11-15")+COUNTIF(B$4:B$52,"04-12")+COUNTIF(B$4:B$52,"05-13")+COUNTIF(B$4:B$52,"06-14")+COUNTIF(B$4:B$52,"07-15")+COUNTIF(B$4:B$52,"08-16")+COUNTIF(B$4:B$52,"09-17")+COUNTIF(B$4:B$52,"10-18")+COUNTIF(B$4:B$52,"11-19")+COUNTIF(B$4:B$52,"02-12")+COUNTIF(B$4:B$52,"03-13")+COUNTIF(B$4:B$52,"04-14")+COUNTIF(B$4:B$52,"05-15")+COUNTIF(B$4:B$52,"06-16")+COUNTIF(B$4:B$52,"07-17")+COUNTIF(B$4:B$52,"08-18")+COUNTIF(B$4:B$52,"09-19")+COUNTIF(B$4:B$52,"10-20")+COUNTIF(B$4:B$52,"11-21")+COUNTIF(B$4:B$52,"00-12")+COUNTIF(B$4:B$52,"01-13")+COUNTIF(B$4:B$52,"02-14")+COUNTIF(B$4:B$52,"03-15")+COUNTIF(B$4:B$52,"04-16")+COUNTIF(B$4:B$52,"05-17")+COUNTIF(B$4:B$52,"06-18")+COUNTIF(B$4:B$52,"07-19")+COUNTIF(B$4:B$52,"08-20")+COUNTIF(B$4:B$52,"09-21")+COUNTIF(B$4:B$52,"10-22")+COUNTIF(B$4:B$52,"11-23")</f>
        <v>9</v>
      </c>
      <c r="L15" s="94">
        <f t="shared" si="12"/>
        <v>9</v>
      </c>
      <c r="M15" s="94">
        <f t="shared" si="12"/>
        <v>9</v>
      </c>
      <c r="N15" s="94">
        <f t="shared" si="12"/>
        <v>9</v>
      </c>
      <c r="O15" s="94">
        <f t="shared" si="12"/>
        <v>9</v>
      </c>
      <c r="P15" s="94">
        <f t="shared" si="12"/>
        <v>7</v>
      </c>
      <c r="Q15" s="95">
        <f t="shared" si="12"/>
        <v>7</v>
      </c>
      <c r="R15" s="7">
        <f t="shared" si="1"/>
        <v>59</v>
      </c>
      <c r="T15" s="24" t="s">
        <v>97</v>
      </c>
      <c r="U15" s="9" t="s">
        <v>43</v>
      </c>
      <c r="V15" s="77" t="s">
        <v>7</v>
      </c>
      <c r="W15" s="24" t="s">
        <v>101</v>
      </c>
      <c r="Y15" s="29"/>
      <c r="Z15" s="10"/>
      <c r="AA15" s="45"/>
      <c r="AD15" s="28"/>
      <c r="AE15" s="10"/>
      <c r="AR15" s="10"/>
      <c r="BH15" s="25"/>
      <c r="CF15" s="25"/>
    </row>
    <row r="16" spans="1:177" ht="17.25" customHeight="1" x14ac:dyDescent="0.7">
      <c r="A16" s="2">
        <v>12</v>
      </c>
      <c r="B16" s="258" t="s">
        <v>6</v>
      </c>
      <c r="C16" s="258"/>
      <c r="D16" s="258"/>
      <c r="E16" s="258"/>
      <c r="F16" s="258" t="s">
        <v>6</v>
      </c>
      <c r="G16" s="259" t="s">
        <v>6</v>
      </c>
      <c r="H16" s="259" t="s">
        <v>6</v>
      </c>
      <c r="I16" s="27"/>
      <c r="J16" s="26" t="s">
        <v>26</v>
      </c>
      <c r="K16" s="93">
        <f t="shared" ref="K16:Q16" si="13">COUNTIF(B$4:B$52,"09-13")+COUNTIF(B$4:B$52,"10-14")+COUNTIF(B$4:B$52,"11-15")+COUNTIF(B$4:B$52,"12-16")+COUNTIF(B$4:B$52,"05-13")+COUNTIF(B$4:B$52,"06-14")+COUNTIF(B$4:B$52,"07-15")+COUNTIF(B$4:B$52,"08-16")+COUNTIF(B$4:B$52,"09-17")+COUNTIF(B$4:B$52,"10-18")+COUNTIF(B$4:B$52,"11-19")+COUNTIF(B$4:B$52,"12-20")+COUNTIF(B$4:B$52,"03-13")+COUNTIF(B$4:B$52,"04-14")+COUNTIF(B$4:B$52,"05-15")+COUNTIF(B$4:B$52,"06-16")+COUNTIF(B$4:B$52,"07-17")+COUNTIF(B$4:B$52,"08-18")+COUNTIF(B$4:B$52,"09-19")+COUNTIF(B$4:B$52,"10-20")+COUNTIF(B$4:B$52,"11-21")+COUNTIF(B$4:B$52,"12-22")+COUNTIF(B$4:B$52,"01-13")+COUNTIF(B$4:B$52,"02-14")+COUNTIF(B$4:B$52,"03-15")+COUNTIF(B$4:B$52,"04-16")+COUNTIF(B$4:B$52,"05-17")+COUNTIF(B$4:B$52,"06-18")+COUNTIF(B$4:B$52,"07-19")+COUNTIF(B$4:B$52,"08-20")+COUNTIF(B$4:B$52,"09-21")+COUNTIF(B$4:B$52,"10-22")+COUNTIF(B$4:B$52,"11-23")+COUNTIF(B$4:B$52,"12-00")</f>
        <v>9</v>
      </c>
      <c r="L16" s="94">
        <f t="shared" si="13"/>
        <v>9</v>
      </c>
      <c r="M16" s="94">
        <f t="shared" si="13"/>
        <v>9</v>
      </c>
      <c r="N16" s="94">
        <f t="shared" si="13"/>
        <v>9</v>
      </c>
      <c r="O16" s="94">
        <f t="shared" si="13"/>
        <v>9</v>
      </c>
      <c r="P16" s="94">
        <f t="shared" si="13"/>
        <v>7</v>
      </c>
      <c r="Q16" s="95">
        <f t="shared" si="13"/>
        <v>7</v>
      </c>
      <c r="R16" s="7">
        <f t="shared" si="1"/>
        <v>59</v>
      </c>
      <c r="T16" s="24" t="s">
        <v>103</v>
      </c>
      <c r="U16" s="24" t="s">
        <v>83</v>
      </c>
      <c r="V16" s="76" t="s">
        <v>89</v>
      </c>
      <c r="W16" s="24" t="s">
        <v>102</v>
      </c>
      <c r="Y16" s="24"/>
      <c r="Z16" s="24"/>
      <c r="AA16" s="28"/>
      <c r="AC16" s="10"/>
      <c r="AE16" s="10"/>
      <c r="AH16" s="9"/>
      <c r="AI16" s="10"/>
      <c r="AN16" s="10"/>
      <c r="AP16" s="24"/>
      <c r="AR16" s="10"/>
      <c r="CH16" s="25"/>
      <c r="DF16" s="25"/>
      <c r="ED16" s="25"/>
      <c r="FB16" s="25"/>
    </row>
    <row r="17" spans="1:166" ht="17.25" customHeight="1" x14ac:dyDescent="0.7">
      <c r="A17" s="79">
        <v>13</v>
      </c>
      <c r="B17" s="46" t="s">
        <v>77</v>
      </c>
      <c r="C17" s="46" t="s">
        <v>77</v>
      </c>
      <c r="D17" s="46" t="s">
        <v>77</v>
      </c>
      <c r="E17" s="46"/>
      <c r="F17" s="46"/>
      <c r="G17" s="46" t="s">
        <v>77</v>
      </c>
      <c r="H17" s="46" t="s">
        <v>77</v>
      </c>
      <c r="J17" s="26" t="s">
        <v>27</v>
      </c>
      <c r="K17" s="93">
        <f t="shared" ref="K17:Q17" si="14">COUNTIF(B$4:B$52,"10-14")+COUNTIF(B$4:B$52,"11-15")+COUNTIF(B$4:B$52,"12-16")+COUNTIF(B$4:B$52,"13-17")+COUNTIF(B$4:B$52,"06-14")+COUNTIF(B$4:B$52,"07-15")+COUNTIF(B$4:B$52,"08-16")+COUNTIF(B$4:B$52,"09-17")+COUNTIF(B$4:B$52,"10-18")+COUNTIF(B$4:B$52,"11-19")+COUNTIF(B$4:B$52,"12-20")+COUNTIF(B$4:B$52,"13-21")+COUNTIF(B$4:B$52,"04-14")+COUNTIF(B$4:B$52,"05-15")+COUNTIF(B$4:B$52,"06-16")+COUNTIF(B$4:B$52,"07-17")+COUNTIF(B$4:B$52,"08-18")+COUNTIF(B$4:B$52,"09-19")+COUNTIF(B$4:B$52,"10-20")+COUNTIF(B$4:B$52,"11-21")+COUNTIF(B$4:B$52,"12-22")+COUNTIF(B$4:B$52,"13-23")+COUNTIF(B$4:B$52,"02-14")+COUNTIF(B$4:B$52,"03-15")+COUNTIF(B$4:B$52,"04-16")+COUNTIF(B$4:B$52,"05-17")+COUNTIF(B$4:B$52,"06-18")+COUNTIF(B$4:B$52,"07-19")+COUNTIF(B$4:B$52,"08-20")+COUNTIF(B$4:B$52,"09-21")+COUNTIF(B$4:B$52,"10-22")+COUNTIF(B$4:B$52,"11-23")+COUNTIF(B$4:B$52,"12-00")+COUNTIF(B$4:B$52,"13-01")</f>
        <v>11</v>
      </c>
      <c r="L17" s="94">
        <f t="shared" si="14"/>
        <v>12</v>
      </c>
      <c r="M17" s="94">
        <f t="shared" si="14"/>
        <v>11</v>
      </c>
      <c r="N17" s="94">
        <f t="shared" si="14"/>
        <v>11</v>
      </c>
      <c r="O17" s="94">
        <f t="shared" si="14"/>
        <v>11</v>
      </c>
      <c r="P17" s="94">
        <f t="shared" si="14"/>
        <v>8</v>
      </c>
      <c r="Q17" s="95">
        <f t="shared" si="14"/>
        <v>8</v>
      </c>
      <c r="R17" s="7">
        <f t="shared" si="1"/>
        <v>72</v>
      </c>
      <c r="T17" s="24" t="s">
        <v>105</v>
      </c>
      <c r="U17" s="9" t="s">
        <v>38</v>
      </c>
      <c r="V17" s="77" t="s">
        <v>13</v>
      </c>
      <c r="W17" s="24" t="s">
        <v>104</v>
      </c>
      <c r="Y17" s="29"/>
      <c r="Z17" s="28"/>
      <c r="AA17" s="29"/>
      <c r="AB17" s="25"/>
      <c r="AD17" s="28"/>
      <c r="AG17" s="10"/>
      <c r="AS17" s="25"/>
      <c r="BJ17" s="25"/>
      <c r="CH17" s="25"/>
      <c r="DF17" s="25"/>
      <c r="ED17" s="25"/>
    </row>
    <row r="18" spans="1:166" ht="17.25" customHeight="1" thickBot="1" x14ac:dyDescent="0.85">
      <c r="A18" s="2">
        <v>14</v>
      </c>
      <c r="B18" s="46" t="s">
        <v>78</v>
      </c>
      <c r="C18" s="46" t="s">
        <v>78</v>
      </c>
      <c r="D18" s="46" t="s">
        <v>78</v>
      </c>
      <c r="E18" s="46"/>
      <c r="F18" s="46"/>
      <c r="G18" s="46"/>
      <c r="H18" s="46" t="s">
        <v>78</v>
      </c>
      <c r="I18" s="7"/>
      <c r="J18" s="26" t="s">
        <v>28</v>
      </c>
      <c r="K18" s="99">
        <f t="shared" ref="K18:Q18" si="15">COUNTIF(B$4:B$52,"11-15")+COUNTIF(B$4:B$52,"12-16")+COUNTIF(B$4:B$52,"13-17")+COUNTIF(B$4:B$52,"14-18")+COUNTIF(B$4:B$52,"07-15")+COUNTIF(B$4:B$52,"08-16")+COUNTIF(B$4:B$52,"09-17")+COUNTIF(B$4:B$52,"10-18")+COUNTIF(B$4:B$52,"11-19")+COUNTIF(B$4:B$52,"12-20")+COUNTIF(B$4:B$52,"13-21")+COUNTIF(B$4:B$52,"14-22")+COUNTIF(B$4:B$52,"05-15")+COUNTIF(B$4:B$52,"06-16")+COUNTIF(B$4:B$52,"07-17")+COUNTIF(B$4:B$52,"08-18")+COUNTIF(B$4:B$52,"09-19")+COUNTIF(B$4:B$52,"10-20")+COUNTIF(B$4:B$52,"11-21")+COUNTIF(B$4:B$52,"12-22")+COUNTIF(B$4:B$52,"13-23")+COUNTIF(B$4:B$52,"14-00")+COUNTIF(B$4:B$52,"03-15")+COUNTIF(B$4:B$52,"04-16")+COUNTIF(B$4:B$52,"05-17")+COUNTIF(B$4:B$52,"06-18")+COUNTIF(B$4:B$52,"07-19")+COUNTIF(B$4:B$52,"08-20")+COUNTIF(B$4:B$52,"09-21")+COUNTIF(B$4:B$52,"10-22")+COUNTIF(B$4:B$52,"11-23")+COUNTIF(B$4:B$52,"12-00")+COUNTIF(B$4:B$52,"13-01")+COUNTIF(B$4:B$52,"14-02")</f>
        <v>10</v>
      </c>
      <c r="L18" s="100">
        <f t="shared" si="15"/>
        <v>12</v>
      </c>
      <c r="M18" s="100">
        <f t="shared" si="15"/>
        <v>11</v>
      </c>
      <c r="N18" s="100">
        <f t="shared" si="15"/>
        <v>12</v>
      </c>
      <c r="O18" s="100">
        <f t="shared" si="15"/>
        <v>12</v>
      </c>
      <c r="P18" s="100">
        <f t="shared" si="15"/>
        <v>8</v>
      </c>
      <c r="Q18" s="101">
        <f t="shared" si="15"/>
        <v>7</v>
      </c>
      <c r="R18" s="7">
        <f t="shared" si="1"/>
        <v>72</v>
      </c>
      <c r="T18" s="24" t="s">
        <v>107</v>
      </c>
      <c r="U18" s="24" t="s">
        <v>84</v>
      </c>
      <c r="V18" s="76" t="s">
        <v>125</v>
      </c>
      <c r="W18" s="24" t="s">
        <v>106</v>
      </c>
      <c r="Y18" s="28"/>
      <c r="Z18" s="24"/>
      <c r="AA18" s="29"/>
      <c r="AB18" s="25"/>
      <c r="AC18" s="10"/>
      <c r="AD18" s="24"/>
      <c r="AH18" s="10"/>
      <c r="AO18" s="9"/>
      <c r="AQ18" s="28"/>
      <c r="BJ18" s="25"/>
      <c r="FB18" s="25"/>
    </row>
    <row r="19" spans="1:166" ht="17.25" customHeight="1" x14ac:dyDescent="0.7">
      <c r="A19" s="79">
        <v>15</v>
      </c>
      <c r="B19" s="46"/>
      <c r="C19" s="5" t="s">
        <v>84</v>
      </c>
      <c r="D19" s="46" t="s">
        <v>84</v>
      </c>
      <c r="E19" s="46" t="s">
        <v>84</v>
      </c>
      <c r="F19" s="46" t="s">
        <v>84</v>
      </c>
      <c r="G19" s="46" t="s">
        <v>84</v>
      </c>
      <c r="H19" s="46"/>
      <c r="I19" s="7"/>
      <c r="J19" s="26" t="s">
        <v>29</v>
      </c>
      <c r="K19" s="102">
        <f t="shared" ref="K19:Q19" si="16">COUNTIF(B$4:B$52,"12-16")+COUNTIF(B$4:B$52,"13-17")+COUNTIF(B$4:B$52,"14-18")+COUNTIF(B$4:B$52,"15-19")+COUNTIF(B$4:B$52,"08-16")+COUNTIF(B$4:B$52,"09-17")+COUNTIF(B$4:B$52,"10-18")+COUNTIF(B$4:B$52,"11-19")+COUNTIF(B$4:B$52,"12-20")+COUNTIF(B$4:B$52,"13-21")+COUNTIF(B$4:B$52,"14-22")+COUNTIF(B$4:B$52,"15-23")+COUNTIF(B$4:B$52,"06-16")+COUNTIF(B$4:B$52,"07-17")+COUNTIF(B$4:B$52,"08-18")+COUNTIF(B$4:B$52,"09-19")+COUNTIF(B$4:B$52,"10-20")+COUNTIF(B$4:B$52,"11-21")+COUNTIF(B$4:B$52,"12-22")+COUNTIF(B$4:B$52,"13-23")+COUNTIF(B$4:B$52,"14-00")+COUNTIF(B$4:B$52,"15-01")+COUNTIF(B$4:B$52,"04-16")+COUNTIF(B$4:B$52,"05-17")+COUNTIF(B$4:B$52,"06-18")+COUNTIF(B$4:B$52,"07-19")+COUNTIF(B$4:B$52,"08-20")+COUNTIF(B$4:B$52,"09-21")+COUNTIF(B$4:B$52,"10-22")+COUNTIF(B$4:B$52,"11-23")+COUNTIF(B$4:B$52,"12-00")+COUNTIF(B$4:B$52,"13-01")+COUNTIF(B$4:B$52,"14-02")+COUNTIF(B$4:B$52,"15-03")</f>
        <v>10</v>
      </c>
      <c r="L19" s="103">
        <f t="shared" si="16"/>
        <v>12</v>
      </c>
      <c r="M19" s="103">
        <f t="shared" si="16"/>
        <v>11</v>
      </c>
      <c r="N19" s="103">
        <f t="shared" si="16"/>
        <v>12</v>
      </c>
      <c r="O19" s="103">
        <f t="shared" si="16"/>
        <v>12</v>
      </c>
      <c r="P19" s="103">
        <f t="shared" si="16"/>
        <v>8</v>
      </c>
      <c r="Q19" s="104">
        <f t="shared" si="16"/>
        <v>7</v>
      </c>
      <c r="R19" s="7">
        <f t="shared" si="1"/>
        <v>72</v>
      </c>
      <c r="T19" s="24" t="s">
        <v>109</v>
      </c>
      <c r="U19" s="9" t="s">
        <v>39</v>
      </c>
      <c r="V19" s="77" t="s">
        <v>44</v>
      </c>
      <c r="W19" s="24" t="s">
        <v>108</v>
      </c>
      <c r="Y19" s="29"/>
      <c r="Z19" s="28"/>
      <c r="AA19" s="45"/>
      <c r="AD19" s="28"/>
      <c r="DH19" s="25"/>
      <c r="EF19" s="25"/>
    </row>
    <row r="20" spans="1:166" ht="17.25" customHeight="1" x14ac:dyDescent="0.7">
      <c r="A20" s="79">
        <v>16</v>
      </c>
      <c r="B20" s="46" t="s">
        <v>84</v>
      </c>
      <c r="C20" s="46" t="s">
        <v>84</v>
      </c>
      <c r="D20" s="46" t="s">
        <v>84</v>
      </c>
      <c r="E20" s="46" t="s">
        <v>84</v>
      </c>
      <c r="F20" s="5" t="s">
        <v>84</v>
      </c>
      <c r="G20" s="46"/>
      <c r="H20" s="46"/>
      <c r="I20" s="7"/>
      <c r="J20" s="26" t="s">
        <v>30</v>
      </c>
      <c r="K20" s="96">
        <f t="shared" ref="K20:Q20" si="17">COUNTIF(B$4:B$52,"13-17")+COUNTIF(B$4:B$52,"14-18")+COUNTIF(B$4:B$52,"15-19")+COUNTIF(B$4:B$52,"16-20")+COUNTIF(B$4:B$52,"09-17")+COUNTIF(B$4:B$52,"10-18")+COUNTIF(B$4:B$52,"11-19")+COUNTIF(B$4:B$52,"12-20")+COUNTIF(B$4:B$52,"13-21")+COUNTIF(B$4:B$52,"14-22")+COUNTIF(B$4:B$52,"15-23")+COUNTIF(B$4:B$52,"16-00")+COUNTIF(B$4:B$52,"07-17")+COUNTIF(B$4:B$52,"08-18")+COUNTIF(B$4:B$52,"09-19")+COUNTIF(B$4:B$52,"10-20")+COUNTIF(B$4:B$52,"11-21")+COUNTIF(B$4:B$52,"12-22")+COUNTIF(B$4:B$52,"13-23")+COUNTIF(B$4:B$52,"14-00")+COUNTIF(B$4:B$52,"15-01")+COUNTIF(B$4:B$52,"16-02")+COUNTIF(B$4:B$52,"05-17")+COUNTIF(B$4:B$52,"06-18")+COUNTIF(B$4:B$52,"07-19")+COUNTIF(B$4:B$52,"08-20")+COUNTIF(B$4:B$52,"09-21")+COUNTIF(B$4:B$52,"10-22")+COUNTIF(B$4:B$52,"11-23")+COUNTIF(B$4:B$52,"12-00")+COUNTIF(B$4:B$52,"13-01")+COUNTIF(B$4:B$52,"14-02")+COUNTIF(B$4:B$52,"15-03")+COUNTIF(B$4:B$52,"16-04")</f>
        <v>11</v>
      </c>
      <c r="L20" s="97">
        <f t="shared" si="17"/>
        <v>12</v>
      </c>
      <c r="M20" s="97">
        <f t="shared" si="17"/>
        <v>11</v>
      </c>
      <c r="N20" s="97">
        <f t="shared" si="17"/>
        <v>11</v>
      </c>
      <c r="O20" s="97">
        <f t="shared" si="17"/>
        <v>11</v>
      </c>
      <c r="P20" s="97">
        <f t="shared" si="17"/>
        <v>8</v>
      </c>
      <c r="Q20" s="98">
        <f t="shared" si="17"/>
        <v>8</v>
      </c>
      <c r="R20" s="7">
        <f t="shared" si="1"/>
        <v>72</v>
      </c>
      <c r="T20" s="24" t="s">
        <v>111</v>
      </c>
      <c r="U20" s="24" t="s">
        <v>126</v>
      </c>
      <c r="V20" s="76" t="s">
        <v>90</v>
      </c>
      <c r="W20" s="24" t="s">
        <v>110</v>
      </c>
      <c r="Y20" s="9"/>
      <c r="Z20" s="9"/>
      <c r="AA20" s="45"/>
      <c r="AC20" s="10"/>
      <c r="AM20" s="24"/>
      <c r="AP20" s="28"/>
      <c r="FD20" s="25"/>
    </row>
    <row r="21" spans="1:166" ht="17.25" customHeight="1" x14ac:dyDescent="0.7">
      <c r="A21" s="79">
        <v>17</v>
      </c>
      <c r="B21" s="5" t="s">
        <v>126</v>
      </c>
      <c r="C21" s="46" t="s">
        <v>126</v>
      </c>
      <c r="D21" s="46" t="s">
        <v>126</v>
      </c>
      <c r="E21" s="46" t="s">
        <v>126</v>
      </c>
      <c r="F21" s="46" t="s">
        <v>126</v>
      </c>
      <c r="G21" s="46"/>
      <c r="H21" s="46"/>
      <c r="I21" s="7"/>
      <c r="J21" s="26" t="s">
        <v>31</v>
      </c>
      <c r="K21" s="96">
        <f t="shared" ref="K21:Q21" si="18">COUNTIF(B$4:B$52,"14-18")+COUNTIF(B$4:B$52,"15-19")+COUNTIF(B$4:B$52,"16-20")+COUNTIF(B$4:B$52,"17-21")+COUNTIF(B$4:B$52,"10-18")+COUNTIF(B$4:B$52,"11-19")+COUNTIF(B$4:B$52,"12-20")+COUNTIF(B$4:B$52,"13-21")+COUNTIF(B$4:B$52,"14-22")+COUNTIF(B$4:B$52,"15-23")+COUNTIF(B$4:B$52,"16-00")+COUNTIF(B$4:B$52,"17-01")+COUNTIF(B$4:B$52,"08-18")+COUNTIF(B$4:B$52,"09-19")+COUNTIF(B$4:B$52,"10-20")+COUNTIF(B$4:B$52,"11-21")+COUNTIF(B$4:B$52,"12-22")+COUNTIF(B$4:B$52,"13-23")+COUNTIF(B$4:B$52,"14-00")+COUNTIF(B$4:B$52,"15-01")+COUNTIF(B$4:B$52,"16-02")+COUNTIF(B$4:B$52,"17-03")+COUNTIF(B$4:B$52,"06-18")+COUNTIF(B$4:B$52,"07-19")+COUNTIF(B$4:B$52,"08-20")+COUNTIF(B$4:B$52,"09-21")+COUNTIF(B$4:B$52,"10-22")+COUNTIF(B$4:B$52,"11-23")+COUNTIF(B$4:B$52,"12-00")+COUNTIF(B$4:B$52,"13-01")+COUNTIF(B$4:B$52,"14-02")+COUNTIF(B$4:B$52,"15-03")+COUNTIF(B$4:B$52,"16-04")+COUNTIF(B$4:B$52,"17-05")</f>
        <v>11</v>
      </c>
      <c r="L21" s="97">
        <f t="shared" si="18"/>
        <v>12</v>
      </c>
      <c r="M21" s="97">
        <f t="shared" si="18"/>
        <v>11</v>
      </c>
      <c r="N21" s="97">
        <f t="shared" si="18"/>
        <v>11</v>
      </c>
      <c r="O21" s="97">
        <f t="shared" si="18"/>
        <v>11</v>
      </c>
      <c r="P21" s="97">
        <f t="shared" si="18"/>
        <v>8</v>
      </c>
      <c r="Q21" s="98">
        <f t="shared" si="18"/>
        <v>8</v>
      </c>
      <c r="R21" s="7">
        <f t="shared" si="1"/>
        <v>72</v>
      </c>
      <c r="T21" s="24" t="s">
        <v>113</v>
      </c>
      <c r="U21" s="9" t="s">
        <v>45</v>
      </c>
      <c r="V21" s="77" t="s">
        <v>46</v>
      </c>
      <c r="W21" s="24" t="s">
        <v>112</v>
      </c>
      <c r="Y21" s="29"/>
      <c r="Z21" s="10"/>
      <c r="AA21" s="29"/>
      <c r="AB21" s="25"/>
      <c r="AD21" s="28"/>
      <c r="AE21" s="9"/>
      <c r="AG21" s="10"/>
      <c r="AI21" s="9"/>
      <c r="AJ21" s="9"/>
      <c r="AK21" s="10"/>
      <c r="AN21" s="28"/>
      <c r="AO21" s="29"/>
      <c r="BL21" s="25"/>
      <c r="CJ21" s="25"/>
    </row>
    <row r="22" spans="1:166" ht="17.25" customHeight="1" x14ac:dyDescent="0.7">
      <c r="A22" s="2">
        <v>18</v>
      </c>
      <c r="B22" s="46" t="s">
        <v>90</v>
      </c>
      <c r="C22" s="46" t="s">
        <v>90</v>
      </c>
      <c r="D22" s="46" t="s">
        <v>90</v>
      </c>
      <c r="E22" s="46" t="s">
        <v>90</v>
      </c>
      <c r="F22" s="5"/>
      <c r="G22" s="46"/>
      <c r="H22" s="46"/>
      <c r="I22" s="7"/>
      <c r="J22" s="26" t="s">
        <v>32</v>
      </c>
      <c r="K22" s="96">
        <f t="shared" ref="K22:Q22" si="19">COUNTIF(B$4:B$52,"15-19")+COUNTIF(B$4:B$52,"16-20")+COUNTIF(B$4:B$52,"17-21")+COUNTIF(B$4:B$52,"18-22")+COUNTIF(B$4:B$52,"11-19")+COUNTIF(B$4:B$52,"12-20")+COUNTIF(B$4:B$52,"13-21")+COUNTIF(B$4:B$52,"14-22")+COUNTIF(B$4:B$52,"15-23")+COUNTIF(B$4:B$52,"16-00")+COUNTIF(B$4:B$52,"17-01")+COUNTIF(B$4:B$52,"18-02")+COUNTIF(B$4:B$52,"09-19")+COUNTIF(B$4:B$52,"10-20")+COUNTIF(B$4:B$52,"11-21")+COUNTIF(B$4:B$52,"12-22")+COUNTIF(B$4:B$52,"13-23")+COUNTIF(B$4:B$52,"14-00")+COUNTIF(B$4:B$52,"15-01")+COUNTIF(B$4:B$52,"16-02")+COUNTIF(B$4:B$52,"17-03")+COUNTIF(B$4:B$52,"18-04")+COUNTIF(B$4:B$52,"07-19")+COUNTIF(B$4:B$52,"08-20")+COUNTIF(B$4:B$52,"09-21")+COUNTIF(B$4:B$52,"10-22")+COUNTIF(B$4:B$52,"11-23")+COUNTIF(B$4:B$52,"12-00")+COUNTIF(B$4:B$52,"13-01")+COUNTIF(B$4:B$52,"14-02")+COUNTIF(B$4:B$52,"15-03")+COUNTIF(B$4:B$52,"16-04")+COUNTIF(B$4:B$52,"17-05")+COUNTIF(B$4:B$52,"18-06")</f>
        <v>11</v>
      </c>
      <c r="L22" s="97">
        <f t="shared" si="19"/>
        <v>12</v>
      </c>
      <c r="M22" s="97">
        <f t="shared" si="19"/>
        <v>11</v>
      </c>
      <c r="N22" s="97">
        <f t="shared" si="19"/>
        <v>11</v>
      </c>
      <c r="O22" s="97">
        <f t="shared" si="19"/>
        <v>11</v>
      </c>
      <c r="P22" s="97">
        <f t="shared" si="19"/>
        <v>8</v>
      </c>
      <c r="Q22" s="98">
        <f t="shared" si="19"/>
        <v>8</v>
      </c>
      <c r="R22" s="7">
        <f t="shared" si="1"/>
        <v>72</v>
      </c>
      <c r="T22" s="24" t="s">
        <v>115</v>
      </c>
      <c r="U22" s="24" t="s">
        <v>85</v>
      </c>
      <c r="V22" s="76" t="s">
        <v>91</v>
      </c>
      <c r="W22" s="24" t="s">
        <v>114</v>
      </c>
      <c r="Y22" s="10"/>
      <c r="Z22" s="9"/>
      <c r="AA22" s="29"/>
      <c r="AB22" s="25"/>
      <c r="AC22" s="10"/>
      <c r="AE22" s="10"/>
      <c r="AI22" s="9"/>
      <c r="AJ22" s="10"/>
      <c r="AM22" s="28"/>
      <c r="AQ22" s="10"/>
      <c r="DJ22" s="25"/>
      <c r="EH22" s="25"/>
      <c r="FF22" s="25"/>
    </row>
    <row r="23" spans="1:166" ht="17.25" customHeight="1" x14ac:dyDescent="0.7">
      <c r="A23" s="2">
        <v>19</v>
      </c>
      <c r="B23" s="46" t="s">
        <v>13</v>
      </c>
      <c r="C23" s="46" t="s">
        <v>13</v>
      </c>
      <c r="D23" s="46" t="s">
        <v>13</v>
      </c>
      <c r="E23" s="5" t="s">
        <v>13</v>
      </c>
      <c r="F23" s="46"/>
      <c r="G23" s="46"/>
      <c r="H23" s="46"/>
      <c r="I23" s="30"/>
      <c r="J23" s="26" t="s">
        <v>33</v>
      </c>
      <c r="K23" s="96">
        <f t="shared" ref="K23:Q23" si="20">COUNTIF(B$4:B$52,"16-20")+COUNTIF(B$4:B$52,"17-21")+COUNTIF(B$4:B$52,"18-22")+COUNTIF(B$4:B$52,"19-23")+COUNTIF(B$4:B$52,"12-20")+COUNTIF(B$4:B$52,"13-21")+COUNTIF(B$4:B$52,"14-22")+COUNTIF(B$4:B$52,"15-23")+COUNTIF(B$4:B$52,"16-00")+COUNTIF(B$4:B$52,"17-01")+COUNTIF(B$4:B$52,"18-02")+COUNTIF(B$4:B$52,"19-03")+COUNTIF(B$4:B$52,"10-20")+COUNTIF(B$4:B$52,"11-21")+COUNTIF(B$4:B$52,"12-22")+COUNTIF(B$4:B$52,"13-23")+COUNTIF(B$4:B$52,"14-00")+COUNTIF(B$4:B$52,"15-01")+COUNTIF(B$4:B$52,"16-02")+COUNTIF(B$4:B$52,"17-03")+COUNTIF(B$4:B$52,"18-04")+COUNTIF(B$4:B$52,"19-05")+COUNTIF(B$4:B$52,"08-20")+COUNTIF(B$4:B$52,"09-21")+COUNTIF(B$4:B$52,"10-22")+COUNTIF(B$4:B$52,"11-23")+COUNTIF(B$4:B$52,"12-00")+COUNTIF(B$4:B$52,"13-01")+COUNTIF(B$4:B$52,"14-02")+COUNTIF(B$4:B$52,"15-03")+COUNTIF(B$4:B$52,"16-04")+COUNTIF(B$4:B$52,"17-05")+COUNTIF(B$4:B$52,"18-06")+COUNTIF(B$4:B$52,"19-07")</f>
        <v>9</v>
      </c>
      <c r="L23" s="97">
        <f t="shared" si="20"/>
        <v>10</v>
      </c>
      <c r="M23" s="97">
        <f t="shared" si="20"/>
        <v>9</v>
      </c>
      <c r="N23" s="97">
        <f t="shared" si="20"/>
        <v>9</v>
      </c>
      <c r="O23" s="97">
        <f t="shared" si="20"/>
        <v>9</v>
      </c>
      <c r="P23" s="97">
        <f t="shared" si="20"/>
        <v>7</v>
      </c>
      <c r="Q23" s="98">
        <f t="shared" si="20"/>
        <v>7</v>
      </c>
      <c r="R23" s="7">
        <f t="shared" si="1"/>
        <v>60</v>
      </c>
      <c r="T23" s="24" t="s">
        <v>117</v>
      </c>
      <c r="U23" s="9" t="s">
        <v>47</v>
      </c>
      <c r="V23" s="77" t="s">
        <v>8</v>
      </c>
      <c r="W23" s="24" t="s">
        <v>116</v>
      </c>
      <c r="Y23" s="29"/>
      <c r="Z23" s="10"/>
      <c r="AA23" s="29"/>
      <c r="AD23" s="28"/>
      <c r="AE23" s="10"/>
      <c r="AF23" s="24"/>
      <c r="AG23" s="9"/>
      <c r="AH23" s="10"/>
      <c r="AI23" s="10"/>
      <c r="AJ23" s="9"/>
      <c r="AP23" s="24"/>
      <c r="AQ23" s="25"/>
      <c r="BN23" s="25"/>
      <c r="CL23" s="25"/>
      <c r="FF23" s="25"/>
    </row>
    <row r="24" spans="1:166" ht="17.25" customHeight="1" x14ac:dyDescent="0.7">
      <c r="A24" s="79">
        <v>20</v>
      </c>
      <c r="B24" s="46" t="s">
        <v>126</v>
      </c>
      <c r="C24" s="46" t="s">
        <v>126</v>
      </c>
      <c r="D24" s="46" t="s">
        <v>126</v>
      </c>
      <c r="E24" s="46" t="s">
        <v>126</v>
      </c>
      <c r="F24" s="46"/>
      <c r="G24" s="46"/>
      <c r="H24" s="46" t="s">
        <v>126</v>
      </c>
      <c r="I24" s="7"/>
      <c r="J24" s="26" t="s">
        <v>34</v>
      </c>
      <c r="K24" s="96">
        <f t="shared" ref="K24:Q24" si="21">COUNTIF(B$4:B$52,"17-21")+COUNTIF(B$4:B$52,"18-22")+COUNTIF(B$4:B$52,"19-23")+COUNTIF(B$4:B$52,"20-00")+COUNTIF(B$4:B$52,"13-21")+COUNTIF(B$4:B$52,"14-22")+COUNTIF(B$4:B$52,"15-23")+COUNTIF(B$4:B$52,"16-00")+COUNTIF(B$4:B$52,"17-01")+COUNTIF(B$4:B$52,"18-02")+COUNTIF(B$4:B$52,"19-03")+COUNTIF(B$4:B$52,"20-04")+COUNTIF(B$4:B$52,"11-21")+COUNTIF(B$4:B$52,"12-22")+COUNTIF(B$4:B$52,"13-23")+COUNTIF(B$4:B$52,"14-00")+COUNTIF(B$4:B$52,"15-01")+COUNTIF(B$4:B$52,"16-02")+COUNTIF(B$4:B$52,"17-03")+COUNTIF(B$4:B$52,"18-04")+COUNTIF(B$4:B$52,"19-05")+COUNTIF(B$4:B$52,"20-06")+COUNTIF(B$4:B$52,"09-21")+COUNTIF(B$4:B$52,"10-22")+COUNTIF(B$4:B$52,"11-23")+COUNTIF(B$4:B$52,"12-00")+COUNTIF(B$4:B$52,"13-01")+COUNTIF(B$4:B$52,"14-02")+COUNTIF(B$4:B$52,"15-03")+COUNTIF(B$4:B$52,"16-04")+COUNTIF(B$4:B$52,"17-05")+COUNTIF(B$4:B$52,"18-06")+COUNTIF(B$4:B$52,"19-07")+COUNTIF(B$4:B$52,"20-08")</f>
        <v>13</v>
      </c>
      <c r="L24" s="97">
        <f t="shared" si="21"/>
        <v>14</v>
      </c>
      <c r="M24" s="97">
        <f t="shared" si="21"/>
        <v>13</v>
      </c>
      <c r="N24" s="97">
        <f t="shared" si="21"/>
        <v>13</v>
      </c>
      <c r="O24" s="97">
        <f t="shared" si="21"/>
        <v>13</v>
      </c>
      <c r="P24" s="97">
        <f t="shared" si="21"/>
        <v>11</v>
      </c>
      <c r="Q24" s="98">
        <f t="shared" si="21"/>
        <v>11</v>
      </c>
      <c r="R24" s="7">
        <f t="shared" si="1"/>
        <v>88</v>
      </c>
      <c r="T24" s="24" t="s">
        <v>119</v>
      </c>
      <c r="U24" s="24" t="s">
        <v>86</v>
      </c>
      <c r="V24" s="76" t="s">
        <v>92</v>
      </c>
      <c r="W24" s="24" t="s">
        <v>118</v>
      </c>
      <c r="Y24" s="24"/>
      <c r="Z24" s="24"/>
      <c r="AA24" s="29"/>
      <c r="AG24" s="10"/>
      <c r="AH24" s="10"/>
      <c r="AJ24" s="10"/>
      <c r="AO24" s="10"/>
      <c r="BP24" s="25"/>
      <c r="CN24" s="25"/>
      <c r="DL24" s="25"/>
      <c r="EJ24" s="25"/>
    </row>
    <row r="25" spans="1:166" ht="17.25" customHeight="1" x14ac:dyDescent="0.7">
      <c r="A25" s="2">
        <v>21</v>
      </c>
      <c r="B25" s="46"/>
      <c r="C25" s="46" t="s">
        <v>13</v>
      </c>
      <c r="D25" s="46" t="s">
        <v>13</v>
      </c>
      <c r="E25" s="46" t="s">
        <v>13</v>
      </c>
      <c r="F25" s="46" t="s">
        <v>13</v>
      </c>
      <c r="G25" s="46"/>
      <c r="H25" s="46"/>
      <c r="I25" s="7">
        <v>1</v>
      </c>
      <c r="J25" s="26" t="s">
        <v>35</v>
      </c>
      <c r="K25" s="84">
        <f t="shared" ref="K25:Q25" si="22">COUNTIF(B$4:B$52,"18-22")+COUNTIF(B$4:B$52,"19-23")+COUNTIF(B$4:B$52,"20-00")+COUNTIF(B$4:B$52,"21-01")+COUNTIF(B$4:B$52,"14-22")+COUNTIF(B$4:B$52,"15-23")+COUNTIF(B$4:B$52,"16-00")+COUNTIF(B$4:B$52,"17-01")+COUNTIF(B$4:B$52,"18-02")+COUNTIF(B$4:B$52,"19-03")+COUNTIF(B$4:B$52,"20-04")+COUNTIF(B$4:B$52,"21-05")+COUNTIF(B$4:B$52,"12-22")+COUNTIF(B$4:B$52,"13-23")+COUNTIF(B$4:B$52,"14-00")+COUNTIF(B$4:B$52,"15-01")+COUNTIF(B$4:B$52,"16-02")+COUNTIF(B$4:B$52,"17-03")+COUNTIF(B$4:B$52,"18-04")+COUNTIF(B$4:B$52,"19-05")+COUNTIF(B$4:B$52,"20-06")+COUNTIF(B$4:B$52,"21-07")+COUNTIF(B$4:B$52,"10-22")+COUNTIF(B$4:B$52,"11-23")+COUNTIF(B$4:B$52,"12-00")+COUNTIF(B$4:B$52,"13-01")+COUNTIF(B$4:B$52,"14-02")+COUNTIF(B$4:B$52,"15-03")+COUNTIF(B$4:B$52,"16-04")+COUNTIF(B$4:B$52,"17-05")+COUNTIF(B$4:B$52,"18-06")+COUNTIF(B$4:B$52,"19-07")+COUNTIF(B$4:B$52,"20-08")+COUNTIF(B$4:B$52,"21-09")</f>
        <v>12</v>
      </c>
      <c r="L25" s="85">
        <f t="shared" si="22"/>
        <v>13</v>
      </c>
      <c r="M25" s="85">
        <f t="shared" si="22"/>
        <v>13</v>
      </c>
      <c r="N25" s="85">
        <f t="shared" si="22"/>
        <v>13</v>
      </c>
      <c r="O25" s="85">
        <f t="shared" si="22"/>
        <v>12</v>
      </c>
      <c r="P25" s="85">
        <f t="shared" si="22"/>
        <v>10</v>
      </c>
      <c r="Q25" s="86">
        <f t="shared" si="22"/>
        <v>10</v>
      </c>
      <c r="R25" s="7">
        <f t="shared" si="1"/>
        <v>83</v>
      </c>
      <c r="T25" s="24" t="s">
        <v>120</v>
      </c>
      <c r="U25" s="9" t="s">
        <v>48</v>
      </c>
      <c r="V25" s="77" t="s">
        <v>9</v>
      </c>
      <c r="W25" s="24" t="s">
        <v>53</v>
      </c>
      <c r="Y25" s="29"/>
      <c r="Z25" s="28"/>
      <c r="AA25" s="45"/>
      <c r="AD25" s="10"/>
      <c r="AN25" s="24"/>
      <c r="AP25" s="28"/>
    </row>
    <row r="26" spans="1:166" ht="17.25" customHeight="1" thickBot="1" x14ac:dyDescent="0.85">
      <c r="A26" s="79">
        <v>22</v>
      </c>
      <c r="B26" s="46"/>
      <c r="C26" s="46"/>
      <c r="D26" s="46" t="s">
        <v>126</v>
      </c>
      <c r="E26" s="46" t="s">
        <v>126</v>
      </c>
      <c r="F26" s="46" t="s">
        <v>126</v>
      </c>
      <c r="G26" s="46" t="s">
        <v>126</v>
      </c>
      <c r="H26" s="46" t="s">
        <v>126</v>
      </c>
      <c r="I26" s="7"/>
      <c r="J26" s="26" t="s">
        <v>36</v>
      </c>
      <c r="K26" s="105">
        <f t="shared" ref="K26:Q26" si="23">COUNTIF(B$4:B$52,"19-23")+COUNTIF(B$4:B$52,"20-00")+COUNTIF(B$4:B$52,"21-01")+COUNTIF(B$4:B$52,"22-02")+COUNTIF(B$4:B$52,"15-23")+COUNTIF(B$4:B$52,"16-00")+COUNTIF(B$4:B$52,"17-01")+COUNTIF(B$4:B$52,"18-02")+COUNTIF(B$4:B$52,"19-03")+COUNTIF(B$4:B$52,"20-04")+COUNTIF(B$4:B$52,"21-05")+COUNTIF(B$4:B$52,"22-06")+COUNTIF(B$4:B$52,"13-23")+COUNTIF(B$4:B$52,"14-00")+COUNTIF(B$4:B$52,"15-01")+COUNTIF(B$4:B$52,"16-02")+COUNTIF(B$4:B$52,"17-03")+COUNTIF(B$4:B$52,"18-04")+COUNTIF(B$4:B$52,"19-05")+COUNTIF(B$4:B$52,"20-06")+COUNTIF(B$4:B$52,"21-07")+COUNTIF(B$4:B$52,"22-08")+COUNTIF(B$4:B$52,"11-23")+COUNTIF(B$4:B$52,"12-00")+COUNTIF(B$4:B$52,"13-01")+COUNTIF(B$4:B$52,"14-02")+COUNTIF(B$4:B$52,"15-03")+COUNTIF(B$4:B$52,"16-04")+COUNTIF(B$4:B$52,"17-05")+COUNTIF(B$4:B$52,"18-06")+COUNTIF(B$4:B$52,"19-07")+COUNTIF(B$4:B$52,"20-08")+COUNTIF(B$4:B$52,"21-09")+COUNTIF(B$4:B$52,"22-10")</f>
        <v>10</v>
      </c>
      <c r="L26" s="106">
        <f t="shared" si="23"/>
        <v>10</v>
      </c>
      <c r="M26" s="106">
        <f t="shared" si="23"/>
        <v>11</v>
      </c>
      <c r="N26" s="106">
        <f t="shared" si="23"/>
        <v>11</v>
      </c>
      <c r="O26" s="106">
        <f t="shared" si="23"/>
        <v>9</v>
      </c>
      <c r="P26" s="106">
        <f t="shared" si="23"/>
        <v>8</v>
      </c>
      <c r="Q26" s="107">
        <f t="shared" si="23"/>
        <v>9</v>
      </c>
      <c r="R26" s="7">
        <f t="shared" si="1"/>
        <v>68</v>
      </c>
      <c r="T26" s="24" t="s">
        <v>122</v>
      </c>
      <c r="U26" s="24" t="s">
        <v>127</v>
      </c>
      <c r="V26" s="76" t="s">
        <v>93</v>
      </c>
      <c r="W26" s="24" t="s">
        <v>121</v>
      </c>
      <c r="Y26" s="28"/>
      <c r="Z26" s="24"/>
      <c r="AA26" s="45"/>
      <c r="AD26" s="25"/>
      <c r="AF26" s="10"/>
      <c r="AG26" s="9"/>
      <c r="AH26" s="10"/>
      <c r="AN26" s="28"/>
      <c r="AQ26" s="24"/>
      <c r="DD26" s="25"/>
      <c r="DL26" s="25"/>
      <c r="EB26" s="25"/>
      <c r="EJ26" s="25"/>
      <c r="EZ26" s="25"/>
      <c r="FH26" s="25"/>
    </row>
    <row r="27" spans="1:166" ht="17.25" customHeight="1" thickBot="1" x14ac:dyDescent="0.85">
      <c r="A27" s="2">
        <v>23</v>
      </c>
      <c r="B27" s="46"/>
      <c r="C27" s="46"/>
      <c r="D27" s="46"/>
      <c r="E27" s="46" t="s">
        <v>90</v>
      </c>
      <c r="F27" s="46" t="s">
        <v>90</v>
      </c>
      <c r="G27" s="46" t="s">
        <v>90</v>
      </c>
      <c r="H27" s="46" t="s">
        <v>90</v>
      </c>
      <c r="I27" s="7"/>
      <c r="J27" s="31" t="s">
        <v>37</v>
      </c>
      <c r="K27" s="108">
        <f t="shared" ref="K27:Q27" si="24">COUNTIF(B$4:B$52,"20-00")+COUNTIF(B$4:B$52,"21-01")+COUNTIF(B$4:B$52,"22-02")+COUNTIF(B$4:B$52,"23-03")+COUNTIF(B$4:B$52,"16-00")+COUNTIF(B$4:B$52,"17-01")+COUNTIF(B$4:B$52,"18-02")+COUNTIF(B$4:B$52,"19-03")+COUNTIF(B$4:B$52,"20-04")+COUNTIF(B$4:B$52,"21-05")+COUNTIF(B$4:B$52,"22-06")+COUNTIF(B$4:B$52,"23-07")+COUNTIF(B$4:B$52,"14-00")+COUNTIF(B$4:B$52,"15-01")+COUNTIF(B$4:B$52,"16-02")+COUNTIF(B$4:B$52,"17-03")+COUNTIF(B$4:B$52,"18-04")+COUNTIF(B$4:B$52,"19-05")+COUNTIF(B$4:B$52,"20-06")+COUNTIF(B$4:B$52,"21-07")+COUNTIF(B$4:B$52,"22-08")+COUNTIF(B$4:B$52,"23-09")+COUNTIF(B$4:B$52,"12-00")+COUNTIF(B$4:B$52,"13-01")+COUNTIF(B$4:B$52,"14-02")+COUNTIF(B$4:B$52,"15-03")+COUNTIF(B$4:B$52,"16-04")+COUNTIF(B$4:B$52,"17-05")+COUNTIF(B$4:B$52,"18-06")+COUNTIF(B$4:B$52,"19-07")+COUNTIF(B$4:B$52,"20-08")+COUNTIF(B$4:B$52,"21-09")+COUNTIF(B$4:B$52,"22-10")+COUNTIF(B$4:B$52,"23-11")</f>
        <v>9</v>
      </c>
      <c r="L27" s="109">
        <f t="shared" si="24"/>
        <v>8</v>
      </c>
      <c r="M27" s="109">
        <f t="shared" si="24"/>
        <v>9</v>
      </c>
      <c r="N27" s="109">
        <f t="shared" si="24"/>
        <v>9</v>
      </c>
      <c r="O27" s="109">
        <f t="shared" si="24"/>
        <v>8</v>
      </c>
      <c r="P27" s="109">
        <f t="shared" si="24"/>
        <v>8</v>
      </c>
      <c r="Q27" s="110">
        <f t="shared" si="24"/>
        <v>9</v>
      </c>
      <c r="R27" s="7">
        <f t="shared" si="1"/>
        <v>60</v>
      </c>
      <c r="T27" s="24" t="s">
        <v>124</v>
      </c>
      <c r="U27" s="24" t="s">
        <v>49</v>
      </c>
      <c r="V27" s="77" t="s">
        <v>128</v>
      </c>
      <c r="W27" s="24" t="s">
        <v>123</v>
      </c>
      <c r="Y27" s="29"/>
      <c r="Z27" s="28"/>
      <c r="AA27" s="45"/>
      <c r="AG27" s="10"/>
      <c r="AM27" s="9"/>
      <c r="AN27" s="10"/>
      <c r="AP27" s="24"/>
      <c r="BP27" s="25"/>
      <c r="CN27" s="25"/>
      <c r="DD27" s="25"/>
      <c r="DL27" s="25"/>
      <c r="EB27" s="25"/>
      <c r="EJ27" s="25"/>
      <c r="EZ27" s="25"/>
    </row>
    <row r="28" spans="1:166" ht="17.25" customHeight="1" x14ac:dyDescent="0.7">
      <c r="A28" s="2">
        <v>24</v>
      </c>
      <c r="B28" s="46" t="s">
        <v>90</v>
      </c>
      <c r="C28" s="5"/>
      <c r="D28" s="46"/>
      <c r="E28" s="46"/>
      <c r="F28" s="46" t="s">
        <v>90</v>
      </c>
      <c r="G28" s="46" t="s">
        <v>90</v>
      </c>
      <c r="H28" s="46" t="s">
        <v>90</v>
      </c>
      <c r="I28" s="7"/>
      <c r="Y28" s="9"/>
      <c r="Z28" s="9"/>
      <c r="AA28" s="45"/>
      <c r="AN28" s="24"/>
      <c r="AQ28" s="28"/>
      <c r="DL28" s="25"/>
      <c r="EJ28" s="25"/>
      <c r="FH28" s="25"/>
    </row>
    <row r="29" spans="1:166" ht="17.25" customHeight="1" x14ac:dyDescent="0.7">
      <c r="A29" s="79">
        <v>25</v>
      </c>
      <c r="B29" s="46" t="s">
        <v>84</v>
      </c>
      <c r="C29" s="46" t="s">
        <v>84</v>
      </c>
      <c r="D29" s="46"/>
      <c r="E29" s="46"/>
      <c r="F29" s="46" t="s">
        <v>84</v>
      </c>
      <c r="G29" s="46" t="s">
        <v>84</v>
      </c>
      <c r="H29" s="46" t="s">
        <v>84</v>
      </c>
      <c r="I29" s="30"/>
      <c r="J29" s="32"/>
      <c r="K29" s="27"/>
      <c r="L29" s="27"/>
      <c r="M29" s="39"/>
      <c r="N29" s="39"/>
      <c r="O29" s="39"/>
      <c r="P29" s="27"/>
      <c r="Q29" s="27"/>
      <c r="T29" s="27"/>
      <c r="U29" s="30"/>
      <c r="V29" s="25"/>
      <c r="Y29" s="29"/>
      <c r="Z29" s="10"/>
      <c r="AA29" s="29"/>
      <c r="AO29" s="28"/>
      <c r="BR29" s="25"/>
      <c r="CP29" s="25"/>
    </row>
    <row r="30" spans="1:166" ht="17.25" customHeight="1" x14ac:dyDescent="0.7">
      <c r="A30" s="80">
        <v>26</v>
      </c>
      <c r="B30" s="46" t="s">
        <v>38</v>
      </c>
      <c r="C30" s="46" t="s">
        <v>38</v>
      </c>
      <c r="D30" s="46"/>
      <c r="E30" s="46"/>
      <c r="F30" s="5" t="s">
        <v>38</v>
      </c>
      <c r="G30" s="5" t="s">
        <v>38</v>
      </c>
      <c r="H30" s="46" t="s">
        <v>38</v>
      </c>
      <c r="I30" s="33"/>
      <c r="J30" s="18"/>
      <c r="K30" s="28"/>
      <c r="L30" s="28"/>
      <c r="M30" s="28"/>
      <c r="N30" s="10"/>
      <c r="O30" s="10"/>
      <c r="P30" s="10"/>
      <c r="Q30" s="10"/>
      <c r="Y30" s="10"/>
      <c r="Z30" s="9"/>
      <c r="AA30" s="29"/>
      <c r="AN30" s="28"/>
      <c r="AP30" s="29"/>
      <c r="AQ30" s="24"/>
      <c r="CP30" s="25"/>
      <c r="DD30" s="25"/>
      <c r="DN30" s="25"/>
      <c r="EB30" s="25"/>
      <c r="EL30" s="25"/>
      <c r="FJ30" s="25"/>
    </row>
    <row r="31" spans="1:166" ht="17.25" customHeight="1" x14ac:dyDescent="0.7">
      <c r="A31" s="80">
        <v>27</v>
      </c>
      <c r="B31" s="46" t="s">
        <v>126</v>
      </c>
      <c r="C31" s="46" t="s">
        <v>126</v>
      </c>
      <c r="D31" s="5" t="s">
        <v>126</v>
      </c>
      <c r="E31" s="46"/>
      <c r="F31" s="46"/>
      <c r="G31" s="46" t="s">
        <v>126</v>
      </c>
      <c r="H31" s="46" t="s">
        <v>126</v>
      </c>
      <c r="I31" s="30"/>
      <c r="J31" s="42"/>
      <c r="K31" s="43"/>
      <c r="L31" s="44"/>
      <c r="M31" s="43"/>
      <c r="N31" s="43"/>
      <c r="O31" s="44"/>
      <c r="P31" s="44"/>
      <c r="Q31" s="44"/>
      <c r="Y31" s="29"/>
      <c r="Z31" s="10"/>
      <c r="AA31" s="29"/>
      <c r="AP31" s="28"/>
    </row>
    <row r="32" spans="1:166" ht="17.25" customHeight="1" x14ac:dyDescent="0.7">
      <c r="A32" s="4">
        <v>28</v>
      </c>
      <c r="B32" s="46" t="s">
        <v>92</v>
      </c>
      <c r="C32" s="46" t="s">
        <v>92</v>
      </c>
      <c r="D32" s="46" t="s">
        <v>92</v>
      </c>
      <c r="E32" s="46" t="s">
        <v>92</v>
      </c>
      <c r="F32" s="46"/>
      <c r="G32" s="46"/>
      <c r="H32" s="46"/>
      <c r="I32" s="30"/>
      <c r="J32" s="34"/>
      <c r="K32" s="44"/>
      <c r="L32" s="44"/>
      <c r="M32" s="44"/>
      <c r="N32" s="44"/>
      <c r="O32" s="34"/>
      <c r="P32" s="34"/>
      <c r="Q32" s="34"/>
      <c r="Y32" s="24"/>
      <c r="Z32" s="24"/>
      <c r="AA32" s="29"/>
      <c r="AD32" s="10"/>
      <c r="AQ32" s="28"/>
      <c r="BT32" s="25"/>
      <c r="CR32" s="25"/>
      <c r="DD32" s="25"/>
      <c r="DP32" s="25"/>
      <c r="EB32" s="25"/>
      <c r="EN32" s="25"/>
    </row>
    <row r="33" spans="1:168" ht="17.25" customHeight="1" x14ac:dyDescent="0.7">
      <c r="A33" s="4">
        <v>29</v>
      </c>
      <c r="B33" s="46"/>
      <c r="C33" s="46" t="s">
        <v>92</v>
      </c>
      <c r="D33" s="46" t="s">
        <v>92</v>
      </c>
      <c r="E33" s="46" t="s">
        <v>92</v>
      </c>
      <c r="F33" s="46" t="s">
        <v>92</v>
      </c>
      <c r="G33" s="5"/>
      <c r="H33" s="5"/>
      <c r="J33" s="44"/>
      <c r="K33" s="43"/>
      <c r="L33" s="44"/>
      <c r="M33" s="44"/>
      <c r="N33" s="44"/>
      <c r="O33" s="34"/>
      <c r="P33" s="34"/>
      <c r="Q33" s="34"/>
      <c r="Y33" s="29"/>
      <c r="Z33" s="28"/>
      <c r="AA33" s="29"/>
      <c r="CR33" s="25"/>
      <c r="DD33" s="25"/>
      <c r="DP33" s="25"/>
      <c r="EB33" s="25"/>
      <c r="EN33" s="25"/>
      <c r="FL33" s="25"/>
    </row>
    <row r="34" spans="1:168" ht="17.25" customHeight="1" x14ac:dyDescent="0.7">
      <c r="A34" s="4">
        <v>30</v>
      </c>
      <c r="B34" s="46"/>
      <c r="C34" s="46"/>
      <c r="D34" s="46" t="s">
        <v>92</v>
      </c>
      <c r="E34" s="46" t="s">
        <v>92</v>
      </c>
      <c r="F34" s="46" t="s">
        <v>92</v>
      </c>
      <c r="G34" s="46" t="s">
        <v>92</v>
      </c>
      <c r="H34" s="46"/>
      <c r="J34" s="43"/>
      <c r="K34" s="43"/>
      <c r="L34" s="44"/>
      <c r="M34" s="44"/>
      <c r="N34" s="44"/>
      <c r="O34" s="34"/>
      <c r="P34" s="34"/>
      <c r="Q34" s="34"/>
      <c r="T34" s="25"/>
      <c r="Y34" s="10"/>
      <c r="Z34" s="24"/>
      <c r="AA34" s="29"/>
      <c r="AH34" s="10"/>
      <c r="AI34" s="10"/>
      <c r="AV34" s="25"/>
      <c r="BT34" s="25"/>
      <c r="DD34" s="25"/>
      <c r="EB34" s="25"/>
      <c r="FL34" s="25"/>
    </row>
    <row r="35" spans="1:168" ht="17.25" customHeight="1" x14ac:dyDescent="0.7">
      <c r="A35" s="4">
        <v>31</v>
      </c>
      <c r="B35" s="46"/>
      <c r="C35" s="46"/>
      <c r="D35" s="46"/>
      <c r="E35" s="5" t="s">
        <v>92</v>
      </c>
      <c r="F35" s="46" t="s">
        <v>92</v>
      </c>
      <c r="G35" s="46" t="s">
        <v>92</v>
      </c>
      <c r="H35" s="46" t="s">
        <v>92</v>
      </c>
      <c r="I35" s="30"/>
      <c r="K35" s="28"/>
      <c r="L35" s="10"/>
      <c r="P35" s="10"/>
      <c r="Y35" s="29"/>
      <c r="Z35" s="28"/>
      <c r="AA35" s="29"/>
      <c r="AJ35" s="10"/>
    </row>
    <row r="36" spans="1:168" ht="17.25" customHeight="1" x14ac:dyDescent="0.7">
      <c r="A36" s="4">
        <v>32</v>
      </c>
      <c r="B36" s="46" t="s">
        <v>92</v>
      </c>
      <c r="C36" s="46"/>
      <c r="D36" s="46"/>
      <c r="E36" s="46"/>
      <c r="F36" s="46" t="s">
        <v>92</v>
      </c>
      <c r="G36" s="46" t="s">
        <v>92</v>
      </c>
      <c r="H36" s="46" t="s">
        <v>92</v>
      </c>
      <c r="I36" s="35"/>
      <c r="J36" s="36"/>
      <c r="K36" s="28"/>
      <c r="L36" s="28"/>
      <c r="M36" s="28"/>
      <c r="N36" s="28"/>
      <c r="O36" s="9"/>
      <c r="P36" s="9"/>
      <c r="Q36" s="10"/>
    </row>
    <row r="37" spans="1:168" ht="17.25" customHeight="1" x14ac:dyDescent="0.7">
      <c r="A37" s="4">
        <v>33</v>
      </c>
      <c r="B37" s="46" t="s">
        <v>92</v>
      </c>
      <c r="C37" s="46" t="s">
        <v>92</v>
      </c>
      <c r="D37" s="46"/>
      <c r="E37" s="46"/>
      <c r="F37" s="46"/>
      <c r="G37" s="46" t="s">
        <v>92</v>
      </c>
      <c r="H37" s="46" t="s">
        <v>92</v>
      </c>
      <c r="I37" s="33"/>
      <c r="J37" s="27"/>
      <c r="K37" s="9"/>
      <c r="L37" s="9"/>
      <c r="M37" s="32"/>
      <c r="N37" s="9"/>
      <c r="P37" s="10"/>
      <c r="Q37" s="9"/>
    </row>
    <row r="38" spans="1:168" ht="17.25" customHeight="1" x14ac:dyDescent="0.7">
      <c r="A38" s="4">
        <v>34</v>
      </c>
      <c r="B38" s="46" t="s">
        <v>92</v>
      </c>
      <c r="C38" s="46" t="s">
        <v>92</v>
      </c>
      <c r="D38" s="46" t="s">
        <v>92</v>
      </c>
      <c r="E38" s="46"/>
      <c r="F38" s="46"/>
      <c r="G38" s="5"/>
      <c r="H38" s="5" t="s">
        <v>92</v>
      </c>
      <c r="I38" s="37"/>
      <c r="J38" s="27"/>
      <c r="K38" s="10"/>
      <c r="L38" s="28"/>
      <c r="M38" s="28"/>
      <c r="N38" s="28"/>
      <c r="O38" s="10"/>
      <c r="P38" s="10"/>
      <c r="Q38" s="10"/>
    </row>
    <row r="39" spans="1:168" ht="17.25" customHeight="1" x14ac:dyDescent="0.7">
      <c r="A39" s="4">
        <v>35</v>
      </c>
      <c r="B39" s="5"/>
      <c r="C39" s="5"/>
      <c r="D39" s="46"/>
      <c r="E39" s="46"/>
      <c r="F39" s="46"/>
      <c r="G39" s="46"/>
      <c r="H39" s="46"/>
      <c r="I39" s="37"/>
      <c r="J39" s="27"/>
      <c r="K39" s="10"/>
      <c r="L39" s="28"/>
      <c r="M39" s="28"/>
      <c r="N39" s="28"/>
      <c r="O39" s="10"/>
      <c r="P39" s="10"/>
      <c r="Q39" s="10"/>
    </row>
    <row r="40" spans="1:168" ht="17.25" customHeight="1" x14ac:dyDescent="0.7">
      <c r="A40" s="4">
        <v>36</v>
      </c>
      <c r="B40" s="46"/>
      <c r="C40" s="5"/>
      <c r="D40" s="46"/>
      <c r="E40" s="46"/>
      <c r="F40" s="46"/>
      <c r="G40" s="46"/>
      <c r="H40" s="46"/>
      <c r="I40" s="37"/>
      <c r="J40" s="27"/>
      <c r="K40" s="10"/>
      <c r="L40" s="28"/>
      <c r="M40" s="28"/>
      <c r="N40" s="28"/>
      <c r="O40" s="10"/>
      <c r="P40" s="10"/>
      <c r="Q40" s="10"/>
    </row>
    <row r="41" spans="1:168" ht="17.25" customHeight="1" x14ac:dyDescent="0.7">
      <c r="A41" s="4">
        <v>37</v>
      </c>
      <c r="B41" s="46"/>
      <c r="C41" s="5"/>
      <c r="D41" s="5"/>
      <c r="E41" s="46"/>
      <c r="F41" s="46"/>
      <c r="G41" s="46"/>
      <c r="H41" s="46"/>
      <c r="I41" s="37"/>
      <c r="J41" s="27"/>
      <c r="K41" s="10"/>
      <c r="L41" s="28"/>
      <c r="M41" s="28"/>
      <c r="N41" s="28"/>
      <c r="O41" s="10"/>
      <c r="P41" s="10"/>
      <c r="Q41" s="10"/>
    </row>
    <row r="42" spans="1:168" ht="17.25" customHeight="1" x14ac:dyDescent="0.7">
      <c r="A42" s="4">
        <v>38</v>
      </c>
      <c r="B42" s="324"/>
      <c r="C42" s="324"/>
      <c r="D42" s="324"/>
      <c r="E42" s="324"/>
      <c r="F42" s="324"/>
      <c r="G42" s="324"/>
      <c r="H42" s="324"/>
      <c r="I42" s="37"/>
      <c r="J42" s="27"/>
      <c r="K42" s="10"/>
      <c r="L42" s="28"/>
      <c r="M42" s="28"/>
      <c r="N42" s="28"/>
      <c r="O42" s="10"/>
      <c r="P42" s="10"/>
      <c r="Q42" s="10"/>
    </row>
    <row r="43" spans="1:168" ht="17.25" customHeight="1" x14ac:dyDescent="0.7">
      <c r="A43" s="4">
        <v>39</v>
      </c>
      <c r="B43" s="324"/>
      <c r="C43" s="324"/>
      <c r="D43" s="324"/>
      <c r="E43" s="324"/>
      <c r="F43" s="324"/>
      <c r="G43" s="324"/>
      <c r="H43" s="324"/>
      <c r="I43" s="38"/>
      <c r="J43" s="30"/>
      <c r="K43" s="28"/>
      <c r="L43" s="10"/>
      <c r="M43" s="10"/>
      <c r="N43" s="10"/>
      <c r="O43" s="10"/>
      <c r="P43" s="10"/>
      <c r="Q43" s="30"/>
    </row>
    <row r="44" spans="1:168" ht="17.25" customHeight="1" x14ac:dyDescent="0.7">
      <c r="A44" s="4">
        <v>40</v>
      </c>
      <c r="B44" s="324"/>
      <c r="C44" s="324"/>
      <c r="D44" s="324"/>
      <c r="E44" s="324"/>
      <c r="F44" s="324"/>
      <c r="G44" s="324"/>
      <c r="H44" s="324"/>
      <c r="I44" s="37"/>
      <c r="J44" s="30"/>
      <c r="K44" s="10"/>
      <c r="L44" s="10"/>
      <c r="M44" s="10"/>
      <c r="N44" s="10"/>
      <c r="O44" s="10"/>
      <c r="P44" s="28"/>
      <c r="Q44" s="28"/>
    </row>
    <row r="45" spans="1:168" ht="17.25" customHeight="1" x14ac:dyDescent="0.7">
      <c r="A45" s="4">
        <v>41</v>
      </c>
      <c r="B45" s="324"/>
      <c r="C45" s="324"/>
      <c r="D45" s="324"/>
      <c r="E45" s="324"/>
      <c r="F45" s="324"/>
      <c r="G45" s="324"/>
      <c r="H45" s="324"/>
      <c r="I45" s="39"/>
      <c r="K45" s="28"/>
      <c r="L45" s="28"/>
      <c r="M45" s="9"/>
      <c r="N45" s="9"/>
      <c r="O45" s="9"/>
      <c r="P45" s="9"/>
      <c r="Q45" s="9"/>
    </row>
    <row r="46" spans="1:168" ht="17.25" customHeight="1" x14ac:dyDescent="0.65">
      <c r="A46" s="4">
        <v>42</v>
      </c>
      <c r="B46" s="5"/>
      <c r="C46" s="5"/>
      <c r="D46" s="5"/>
      <c r="E46" s="5"/>
      <c r="F46" s="5"/>
      <c r="G46" s="5"/>
      <c r="H46" s="5"/>
      <c r="J46" s="30"/>
      <c r="K46" s="25"/>
      <c r="M46" s="30"/>
      <c r="N46" s="27"/>
      <c r="O46" s="27"/>
      <c r="P46" s="30"/>
    </row>
    <row r="47" spans="1:168" ht="17.25" customHeight="1" x14ac:dyDescent="0.65">
      <c r="A47" s="4" t="s">
        <v>131</v>
      </c>
      <c r="B47" s="1"/>
      <c r="C47" s="1"/>
      <c r="D47" s="1"/>
      <c r="E47" s="1"/>
      <c r="F47" s="1"/>
      <c r="G47" s="1"/>
      <c r="H47" s="1"/>
      <c r="J47" s="30"/>
      <c r="M47" s="30"/>
      <c r="N47" s="27"/>
      <c r="O47" s="27"/>
      <c r="P47" s="30"/>
    </row>
    <row r="48" spans="1:168" ht="17.25" customHeight="1" x14ac:dyDescent="0.65">
      <c r="B48" s="40">
        <f t="shared" ref="B48:H48" si="25">COUNTA(B7:B46)</f>
        <v>20</v>
      </c>
      <c r="C48" s="40">
        <f t="shared" si="25"/>
        <v>21</v>
      </c>
      <c r="D48" s="40">
        <f t="shared" si="25"/>
        <v>20</v>
      </c>
      <c r="E48" s="40">
        <f t="shared" si="25"/>
        <v>20</v>
      </c>
      <c r="F48" s="40">
        <f t="shared" si="25"/>
        <v>21</v>
      </c>
      <c r="G48" s="40">
        <f t="shared" si="25"/>
        <v>18</v>
      </c>
      <c r="H48" s="40">
        <f t="shared" si="25"/>
        <v>18</v>
      </c>
      <c r="J48" s="30"/>
      <c r="K48" s="25"/>
      <c r="L48" s="25"/>
      <c r="M48" s="30"/>
      <c r="N48" s="27"/>
      <c r="O48" s="27"/>
      <c r="P48" s="30"/>
    </row>
    <row r="49" spans="1:177" ht="17.25" customHeight="1" x14ac:dyDescent="0.65">
      <c r="B49" s="40" t="s">
        <v>133</v>
      </c>
      <c r="C49" s="40" t="s">
        <v>134</v>
      </c>
      <c r="D49" s="40" t="s">
        <v>135</v>
      </c>
      <c r="E49" s="40" t="s">
        <v>136</v>
      </c>
      <c r="F49" s="40" t="s">
        <v>137</v>
      </c>
      <c r="G49" s="40" t="s">
        <v>138</v>
      </c>
      <c r="H49" s="40" t="s">
        <v>139</v>
      </c>
      <c r="J49" s="30"/>
      <c r="K49" s="25"/>
      <c r="L49" s="25"/>
      <c r="M49" s="30"/>
      <c r="O49" s="27"/>
      <c r="P49" s="30"/>
    </row>
    <row r="50" spans="1:177" ht="17.25" customHeight="1" x14ac:dyDescent="0.65">
      <c r="J50" s="30"/>
      <c r="K50" s="25"/>
      <c r="M50" s="30"/>
      <c r="N50" s="27"/>
      <c r="O50" s="27"/>
      <c r="P50" s="30"/>
    </row>
    <row r="51" spans="1:177" ht="17.25" customHeight="1" x14ac:dyDescent="0.65">
      <c r="J51" s="30"/>
      <c r="M51" s="30"/>
      <c r="N51" s="27"/>
      <c r="O51" s="27"/>
      <c r="P51" s="30"/>
    </row>
    <row r="52" spans="1:177" ht="17.25" customHeight="1" x14ac:dyDescent="0.65">
      <c r="A52" s="30"/>
      <c r="B52" s="30"/>
      <c r="C52" s="30"/>
      <c r="D52" s="30"/>
      <c r="E52" s="30"/>
      <c r="F52" s="30"/>
      <c r="G52" s="30"/>
      <c r="H52" s="30"/>
      <c r="J52" s="27"/>
      <c r="K52" s="25"/>
      <c r="L52" s="25"/>
      <c r="M52" s="30"/>
      <c r="N52" s="30"/>
      <c r="O52" s="27"/>
      <c r="P52" s="27"/>
    </row>
    <row r="53" spans="1:177" ht="17.25" customHeight="1" x14ac:dyDescent="0.65">
      <c r="A53" s="30"/>
      <c r="B53" s="30"/>
      <c r="C53" s="30"/>
      <c r="D53" s="30"/>
      <c r="E53" s="30"/>
      <c r="F53" s="30"/>
      <c r="G53" s="30"/>
      <c r="H53" s="30"/>
      <c r="I53" s="30"/>
      <c r="K53" s="25"/>
    </row>
    <row r="54" spans="1:177" ht="17.25" customHeight="1" x14ac:dyDescent="0.65">
      <c r="A54" s="6"/>
      <c r="Y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Q54" s="25"/>
      <c r="FR54" s="25"/>
      <c r="FS54" s="25"/>
      <c r="FT54" s="25"/>
      <c r="FU54" s="25"/>
    </row>
    <row r="55" spans="1:177" ht="17.25" customHeight="1" x14ac:dyDescent="0.65">
      <c r="A55" s="41"/>
      <c r="B55" s="13"/>
      <c r="C55" s="13"/>
      <c r="D55" s="13"/>
      <c r="E55" s="13"/>
      <c r="F55" s="13"/>
      <c r="G55" s="13"/>
      <c r="H55" s="13"/>
      <c r="I55" s="13"/>
    </row>
    <row r="56" spans="1:177" ht="17.25" customHeight="1" x14ac:dyDescent="0.65">
      <c r="A56" s="41"/>
      <c r="B56" s="30"/>
      <c r="C56" s="30"/>
      <c r="D56" s="30"/>
      <c r="E56" s="30"/>
      <c r="F56" s="30"/>
      <c r="G56" s="30"/>
      <c r="H56" s="30"/>
      <c r="I56" s="30"/>
    </row>
    <row r="57" spans="1:177" ht="17.25" customHeight="1" x14ac:dyDescent="0.65">
      <c r="A57" s="41"/>
      <c r="B57" s="30"/>
      <c r="C57" s="30"/>
      <c r="D57" s="30"/>
      <c r="E57" s="30"/>
      <c r="F57" s="30"/>
      <c r="G57" s="30"/>
      <c r="H57" s="30"/>
      <c r="I57" s="30"/>
    </row>
    <row r="58" spans="1:177" ht="17.25" customHeight="1" x14ac:dyDescent="0.65">
      <c r="A58" s="41"/>
      <c r="B58" s="30"/>
      <c r="C58" s="30"/>
      <c r="D58" s="30"/>
      <c r="E58" s="30"/>
      <c r="F58" s="30"/>
      <c r="G58" s="30"/>
      <c r="H58" s="30"/>
      <c r="I58" s="30"/>
      <c r="J58" s="25"/>
    </row>
    <row r="59" spans="1:177" ht="17.25" customHeight="1" x14ac:dyDescent="0.65">
      <c r="A59" s="41"/>
      <c r="B59" s="30"/>
      <c r="C59" s="30"/>
      <c r="D59" s="30"/>
      <c r="E59" s="30"/>
      <c r="F59" s="30"/>
      <c r="G59" s="30"/>
      <c r="H59" s="30"/>
      <c r="I59" s="30"/>
      <c r="J59" s="25"/>
    </row>
    <row r="60" spans="1:177" ht="17.25" customHeight="1" x14ac:dyDescent="0.65">
      <c r="A60" s="41"/>
      <c r="B60" s="30"/>
      <c r="C60" s="30"/>
      <c r="D60" s="30"/>
      <c r="E60" s="30"/>
      <c r="F60" s="30"/>
      <c r="G60" s="30"/>
      <c r="H60" s="30"/>
      <c r="I60" s="30"/>
      <c r="J60" s="25"/>
    </row>
    <row r="61" spans="1:177" ht="17.25" customHeight="1" x14ac:dyDescent="0.65">
      <c r="A61" s="41"/>
      <c r="B61" s="30"/>
      <c r="C61" s="30"/>
      <c r="D61" s="30"/>
      <c r="E61" s="30"/>
      <c r="F61" s="30"/>
      <c r="G61" s="30"/>
      <c r="H61" s="30"/>
      <c r="I61" s="30"/>
      <c r="J61" s="25"/>
    </row>
    <row r="62" spans="1:177" ht="17.25" customHeight="1" x14ac:dyDescent="0.65">
      <c r="A62" s="41"/>
      <c r="B62" s="30"/>
      <c r="C62" s="30"/>
      <c r="D62" s="30"/>
      <c r="E62" s="30"/>
      <c r="F62" s="30"/>
      <c r="G62" s="30"/>
      <c r="H62" s="30"/>
      <c r="I62" s="30"/>
      <c r="J62" s="25"/>
    </row>
    <row r="63" spans="1:177" ht="17.25" customHeight="1" x14ac:dyDescent="0.65">
      <c r="A63" s="41"/>
      <c r="B63" s="30"/>
      <c r="C63" s="30"/>
      <c r="D63" s="30"/>
      <c r="E63" s="30"/>
      <c r="F63" s="30"/>
      <c r="G63" s="30"/>
      <c r="H63" s="30"/>
      <c r="I63" s="30"/>
      <c r="J63" s="25"/>
    </row>
    <row r="64" spans="1:177" ht="17.25" customHeight="1" x14ac:dyDescent="0.65">
      <c r="A64" s="41"/>
      <c r="B64" s="30"/>
      <c r="C64" s="30"/>
      <c r="D64" s="30"/>
      <c r="E64" s="30"/>
      <c r="F64" s="30"/>
      <c r="G64" s="30"/>
      <c r="H64" s="30"/>
      <c r="I64" s="30"/>
    </row>
    <row r="65" spans="1:9" ht="17.25" customHeight="1" x14ac:dyDescent="0.65">
      <c r="A65" s="41"/>
      <c r="B65" s="30"/>
      <c r="C65" s="30"/>
      <c r="D65" s="30"/>
      <c r="E65" s="30"/>
      <c r="F65" s="30"/>
      <c r="G65" s="30"/>
      <c r="H65" s="30"/>
      <c r="I65" s="30"/>
    </row>
    <row r="66" spans="1:9" ht="17.25" customHeight="1" x14ac:dyDescent="0.65">
      <c r="A66" s="41"/>
      <c r="B66" s="30"/>
      <c r="C66" s="30"/>
      <c r="D66" s="30"/>
      <c r="E66" s="30"/>
      <c r="F66" s="30"/>
      <c r="G66" s="30"/>
      <c r="H66" s="30"/>
      <c r="I66" s="30"/>
    </row>
    <row r="67" spans="1:9" ht="17.25" customHeight="1" x14ac:dyDescent="0.65">
      <c r="A67" s="41"/>
      <c r="B67" s="30"/>
      <c r="C67" s="30"/>
      <c r="D67" s="30"/>
      <c r="E67" s="30"/>
      <c r="F67" s="30"/>
      <c r="G67" s="30"/>
      <c r="H67" s="30"/>
      <c r="I67" s="30"/>
    </row>
    <row r="68" spans="1:9" ht="17.25" customHeight="1" x14ac:dyDescent="0.65">
      <c r="A68" s="41"/>
      <c r="B68" s="30"/>
      <c r="C68" s="30"/>
      <c r="D68" s="30"/>
      <c r="E68" s="30"/>
      <c r="F68" s="30"/>
      <c r="G68" s="30"/>
      <c r="H68" s="30"/>
      <c r="I68" s="30"/>
    </row>
    <row r="69" spans="1:9" ht="17.25" customHeight="1" x14ac:dyDescent="0.65">
      <c r="A69" s="41"/>
      <c r="B69" s="30"/>
      <c r="C69" s="30"/>
      <c r="D69" s="30"/>
      <c r="E69" s="30"/>
      <c r="F69" s="30"/>
      <c r="G69" s="30"/>
      <c r="H69" s="30"/>
      <c r="I69" s="30"/>
    </row>
    <row r="70" spans="1:9" ht="17.25" customHeight="1" x14ac:dyDescent="0.65">
      <c r="A70" s="41"/>
      <c r="B70" s="30"/>
      <c r="C70" s="30"/>
      <c r="D70" s="30"/>
      <c r="E70" s="30"/>
      <c r="F70" s="30"/>
      <c r="G70" s="30"/>
      <c r="H70" s="30"/>
      <c r="I70" s="30"/>
    </row>
    <row r="71" spans="1:9" ht="17.25" customHeight="1" x14ac:dyDescent="0.65">
      <c r="A71" s="41"/>
      <c r="B71" s="30"/>
      <c r="C71" s="30"/>
      <c r="D71" s="30"/>
      <c r="E71" s="30"/>
      <c r="F71" s="30"/>
      <c r="G71" s="30"/>
      <c r="H71" s="30"/>
      <c r="I71" s="30"/>
    </row>
    <row r="72" spans="1:9" ht="17.25" customHeight="1" x14ac:dyDescent="0.65">
      <c r="A72" s="41"/>
      <c r="B72" s="30"/>
      <c r="C72" s="30"/>
      <c r="D72" s="30"/>
      <c r="E72" s="30"/>
      <c r="F72" s="30"/>
      <c r="G72" s="30"/>
      <c r="H72" s="30"/>
      <c r="I72" s="30"/>
    </row>
    <row r="73" spans="1:9" ht="17.25" customHeight="1" x14ac:dyDescent="0.65">
      <c r="A73" s="41"/>
      <c r="B73" s="30"/>
      <c r="C73" s="30"/>
      <c r="D73" s="30"/>
      <c r="E73" s="30"/>
      <c r="F73" s="30"/>
      <c r="G73" s="30"/>
      <c r="H73" s="30"/>
      <c r="I73" s="30"/>
    </row>
    <row r="74" spans="1:9" ht="17.25" customHeight="1" x14ac:dyDescent="0.65">
      <c r="A74" s="41"/>
      <c r="B74" s="30"/>
      <c r="C74" s="30"/>
      <c r="D74" s="30"/>
      <c r="E74" s="30"/>
      <c r="F74" s="30"/>
      <c r="G74" s="30"/>
      <c r="H74" s="30"/>
      <c r="I74" s="30"/>
    </row>
    <row r="75" spans="1:9" ht="17.25" customHeight="1" x14ac:dyDescent="0.65">
      <c r="A75" s="41"/>
      <c r="B75" s="30"/>
      <c r="C75" s="30"/>
      <c r="D75" s="30"/>
      <c r="E75" s="30"/>
      <c r="F75" s="30"/>
      <c r="G75" s="30"/>
      <c r="H75" s="30"/>
      <c r="I75" s="30"/>
    </row>
    <row r="76" spans="1:9" ht="17.25" customHeight="1" x14ac:dyDescent="0.65">
      <c r="A76" s="41"/>
      <c r="B76" s="30"/>
      <c r="C76" s="30"/>
      <c r="D76" s="30"/>
      <c r="E76" s="30"/>
      <c r="F76" s="30"/>
      <c r="G76" s="30"/>
      <c r="H76" s="30"/>
      <c r="I76" s="30"/>
    </row>
    <row r="77" spans="1:9" ht="17.25" customHeight="1" x14ac:dyDescent="0.65">
      <c r="A77" s="41"/>
      <c r="B77" s="30"/>
      <c r="C77" s="30"/>
      <c r="D77" s="30"/>
      <c r="E77" s="30"/>
      <c r="F77" s="30"/>
      <c r="G77" s="30"/>
      <c r="H77" s="30"/>
      <c r="I77" s="30"/>
    </row>
    <row r="78" spans="1:9" ht="17.25" customHeight="1" x14ac:dyDescent="0.65">
      <c r="A78" s="41"/>
      <c r="B78" s="30"/>
      <c r="C78" s="30"/>
      <c r="D78" s="30"/>
      <c r="E78" s="30"/>
      <c r="F78" s="30"/>
      <c r="G78" s="30"/>
      <c r="H78" s="30"/>
      <c r="I78" s="30"/>
    </row>
    <row r="79" spans="1:9" ht="17.25" customHeight="1" x14ac:dyDescent="0.65">
      <c r="A79" s="41"/>
      <c r="B79" s="30"/>
      <c r="C79" s="30"/>
      <c r="D79" s="30"/>
      <c r="E79" s="30"/>
      <c r="F79" s="30"/>
      <c r="G79" s="30"/>
      <c r="H79" s="30"/>
      <c r="I79" s="30"/>
    </row>
    <row r="80" spans="1:9" ht="17.25" customHeight="1" x14ac:dyDescent="0.65">
      <c r="A80" s="30"/>
      <c r="B80" s="30"/>
      <c r="C80" s="30"/>
      <c r="D80" s="30"/>
      <c r="E80" s="30"/>
      <c r="F80" s="30"/>
      <c r="G80" s="30"/>
      <c r="H80" s="30"/>
      <c r="I80" s="30"/>
    </row>
    <row r="81" spans="1:9" ht="17.25" customHeight="1" x14ac:dyDescent="0.65">
      <c r="A81" s="30"/>
      <c r="B81" s="30"/>
      <c r="C81" s="30"/>
      <c r="D81" s="30"/>
      <c r="E81" s="30"/>
      <c r="F81" s="30"/>
      <c r="G81" s="30"/>
      <c r="H81" s="30"/>
      <c r="I81" s="30"/>
    </row>
    <row r="82" spans="1:9" ht="17.25" customHeight="1" x14ac:dyDescent="0.65">
      <c r="A82" s="30"/>
      <c r="B82" s="30"/>
      <c r="C82" s="30"/>
      <c r="D82" s="30"/>
      <c r="E82" s="30"/>
      <c r="F82" s="30"/>
      <c r="G82" s="30"/>
      <c r="H82" s="30"/>
      <c r="I82" s="30"/>
    </row>
    <row r="83" spans="1:9" ht="17.25" customHeight="1" x14ac:dyDescent="0.65">
      <c r="A83" s="30"/>
      <c r="B83" s="30"/>
      <c r="C83" s="30"/>
      <c r="D83" s="30"/>
      <c r="E83" s="30"/>
      <c r="F83" s="30"/>
      <c r="G83" s="30"/>
      <c r="H83" s="30"/>
      <c r="I83" s="30"/>
    </row>
    <row r="84" spans="1:9" ht="17.25" customHeight="1" x14ac:dyDescent="0.65">
      <c r="A84" s="30"/>
      <c r="B84" s="30"/>
      <c r="C84" s="30"/>
      <c r="D84" s="30"/>
      <c r="E84" s="30"/>
      <c r="F84" s="30"/>
      <c r="G84" s="30"/>
      <c r="H84" s="30"/>
      <c r="I84" s="30"/>
    </row>
  </sheetData>
  <mergeCells count="2">
    <mergeCell ref="A1:H1"/>
    <mergeCell ref="A2:H2"/>
  </mergeCells>
  <pageMargins left="0" right="0" top="0" bottom="0" header="0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136"/>
  <sheetViews>
    <sheetView zoomScale="75" workbookViewId="0">
      <selection activeCell="E22" sqref="E22"/>
    </sheetView>
  </sheetViews>
  <sheetFormatPr defaultColWidth="3" defaultRowHeight="17.25" customHeight="1" x14ac:dyDescent="0.65"/>
  <cols>
    <col min="1" max="1" width="4.54296875" style="40" customWidth="1"/>
    <col min="2" max="15" width="7.26953125" style="40" customWidth="1"/>
    <col min="16" max="16" width="7.26953125" style="6" customWidth="1"/>
    <col min="17" max="17" width="4.1328125" style="6" bestFit="1" customWidth="1"/>
    <col min="18" max="18" width="5.86328125" style="6" customWidth="1"/>
    <col min="19" max="26" width="7.26953125" style="7" customWidth="1"/>
    <col min="27" max="27" width="8.7265625" style="7" bestFit="1" customWidth="1"/>
    <col min="28" max="31" width="8.40625" style="7" bestFit="1" customWidth="1"/>
    <col min="32" max="33" width="8.40625" style="7" customWidth="1"/>
    <col min="34" max="39" width="8.40625" style="7" bestFit="1" customWidth="1"/>
    <col min="40" max="42" width="7.40625" style="7" bestFit="1" customWidth="1"/>
    <col min="43" max="43" width="7.54296875" style="7" bestFit="1" customWidth="1"/>
    <col min="44" max="44" width="10" style="7" customWidth="1"/>
    <col min="45" max="45" width="3.26953125" style="7" hidden="1" customWidth="1"/>
    <col min="46" max="46" width="6" style="7" hidden="1" customWidth="1"/>
    <col min="47" max="47" width="3" style="7" hidden="1" customWidth="1"/>
    <col min="48" max="48" width="5.7265625" style="7" hidden="1" customWidth="1"/>
    <col min="49" max="49" width="4.7265625" style="7" hidden="1" customWidth="1"/>
    <col min="50" max="52" width="5.7265625" style="7" hidden="1" customWidth="1"/>
    <col min="53" max="53" width="5.86328125" style="7" hidden="1" customWidth="1"/>
    <col min="54" max="54" width="5.7265625" style="7" hidden="1" customWidth="1"/>
    <col min="55" max="55" width="3" style="7" hidden="1" customWidth="1"/>
    <col min="56" max="59" width="4.7265625" style="7" hidden="1" customWidth="1"/>
    <col min="60" max="60" width="4.54296875" style="7" hidden="1" customWidth="1"/>
    <col min="61" max="62" width="4.7265625" style="7" hidden="1" customWidth="1"/>
    <col min="63" max="63" width="3" style="7" hidden="1" customWidth="1"/>
    <col min="64" max="70" width="4.7265625" style="7" hidden="1" customWidth="1"/>
    <col min="71" max="71" width="3" style="7" hidden="1" customWidth="1"/>
    <col min="72" max="78" width="4.7265625" style="7" hidden="1" customWidth="1"/>
    <col min="79" max="79" width="3" style="7" hidden="1" customWidth="1"/>
    <col min="80" max="86" width="5.40625" style="7" hidden="1" customWidth="1"/>
    <col min="87" max="87" width="3" style="7" hidden="1" customWidth="1"/>
    <col min="88" max="91" width="5.40625" style="7" hidden="1" customWidth="1"/>
    <col min="92" max="94" width="5.26953125" style="7" hidden="1" customWidth="1"/>
    <col min="95" max="95" width="3" style="7" hidden="1" customWidth="1"/>
    <col min="96" max="102" width="5.26953125" style="7" hidden="1" customWidth="1"/>
    <col min="103" max="103" width="3" style="7" hidden="1" customWidth="1"/>
    <col min="104" max="104" width="6.1328125" style="7" hidden="1" customWidth="1"/>
    <col min="105" max="105" width="5.26953125" style="7" hidden="1" customWidth="1"/>
    <col min="106" max="107" width="6.1328125" style="7" hidden="1" customWidth="1"/>
    <col min="108" max="110" width="5.26953125" style="7" hidden="1" customWidth="1"/>
    <col min="111" max="111" width="3" style="7" hidden="1" customWidth="1"/>
    <col min="112" max="112" width="6.1328125" style="7" hidden="1" customWidth="1"/>
    <col min="113" max="113" width="5.26953125" style="7" hidden="1" customWidth="1"/>
    <col min="114" max="115" width="6.1328125" style="7" hidden="1" customWidth="1"/>
    <col min="116" max="118" width="5.26953125" style="7" hidden="1" customWidth="1"/>
    <col min="119" max="119" width="3.7265625" style="7" hidden="1" customWidth="1"/>
    <col min="120" max="120" width="5.86328125" style="7" hidden="1" customWidth="1"/>
    <col min="121" max="123" width="6.1328125" style="7" hidden="1" customWidth="1"/>
    <col min="124" max="126" width="5.26953125" style="7" hidden="1" customWidth="1"/>
    <col min="127" max="127" width="3" style="7" hidden="1" customWidth="1"/>
    <col min="128" max="131" width="6.1328125" style="7" hidden="1" customWidth="1"/>
    <col min="132" max="134" width="5.26953125" style="7" hidden="1" customWidth="1"/>
    <col min="135" max="135" width="3" style="7" hidden="1" customWidth="1"/>
    <col min="136" max="138" width="6.1328125" style="7" hidden="1" customWidth="1"/>
    <col min="139" max="139" width="5.54296875" style="7" hidden="1" customWidth="1"/>
    <col min="140" max="142" width="4.54296875" style="7" hidden="1" customWidth="1"/>
    <col min="143" max="143" width="3" style="7" hidden="1" customWidth="1"/>
    <col min="144" max="147" width="5.54296875" style="7" hidden="1" customWidth="1"/>
    <col min="148" max="150" width="4.54296875" style="7" hidden="1" customWidth="1"/>
    <col min="151" max="151" width="3" style="7" hidden="1" customWidth="1"/>
    <col min="152" max="158" width="5.54296875" style="7" hidden="1" customWidth="1"/>
    <col min="159" max="159" width="3" style="7" hidden="1" customWidth="1"/>
    <col min="160" max="166" width="5.54296875" style="7" hidden="1" customWidth="1"/>
    <col min="167" max="167" width="3" style="7" hidden="1" customWidth="1"/>
    <col min="168" max="174" width="5.54296875" style="7" hidden="1" customWidth="1"/>
    <col min="175" max="175" width="3" style="7" hidden="1" customWidth="1"/>
    <col min="176" max="182" width="5.54296875" style="7" hidden="1" customWidth="1"/>
    <col min="183" max="183" width="3" style="7" hidden="1" customWidth="1"/>
    <col min="184" max="190" width="5.54296875" style="7" hidden="1" customWidth="1"/>
    <col min="191" max="191" width="3" style="7" hidden="1" customWidth="1"/>
    <col min="192" max="198" width="5.54296875" style="7" hidden="1" customWidth="1"/>
    <col min="199" max="199" width="3" style="7" hidden="1" customWidth="1"/>
    <col min="200" max="206" width="5.54296875" style="7" hidden="1" customWidth="1"/>
    <col min="207" max="207" width="3" style="7" hidden="1" customWidth="1"/>
    <col min="208" max="214" width="5.54296875" style="7" hidden="1" customWidth="1"/>
    <col min="215" max="215" width="3" style="7" hidden="1" customWidth="1"/>
    <col min="216" max="222" width="5.54296875" style="7" hidden="1" customWidth="1"/>
    <col min="223" max="223" width="3" style="7" hidden="1" customWidth="1"/>
    <col min="224" max="230" width="5.54296875" style="7" hidden="1" customWidth="1"/>
    <col min="231" max="231" width="3" style="7" hidden="1" customWidth="1"/>
    <col min="232" max="236" width="5.54296875" style="7" hidden="1" customWidth="1"/>
    <col min="237" max="238" width="4.54296875" style="7" hidden="1" customWidth="1"/>
    <col min="239" max="239" width="3" style="7" hidden="1" customWidth="1"/>
    <col min="240" max="16384" width="3" style="8"/>
  </cols>
  <sheetData>
    <row r="1" spans="1:239" ht="17.25" customHeight="1" x14ac:dyDescent="0.65">
      <c r="A1" s="327" t="s">
        <v>376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239" ht="17.25" customHeight="1" x14ac:dyDescent="0.65">
      <c r="A2" s="329" t="s">
        <v>377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S2" s="111"/>
    </row>
    <row r="3" spans="1:239" ht="17.25" customHeight="1" x14ac:dyDescent="0.7">
      <c r="A3" s="78"/>
      <c r="B3" s="112"/>
      <c r="D3" s="112"/>
      <c r="E3" s="78"/>
      <c r="F3" s="113"/>
      <c r="G3" s="114"/>
      <c r="H3" s="113"/>
      <c r="I3" s="114"/>
      <c r="J3" s="113"/>
      <c r="K3" s="114"/>
      <c r="L3" s="115"/>
      <c r="M3" s="116"/>
      <c r="N3" s="113"/>
      <c r="O3" s="78"/>
      <c r="P3" s="117"/>
      <c r="S3" s="111">
        <v>4.0972222222222222E-2</v>
      </c>
      <c r="AO3" s="9"/>
      <c r="AP3" s="10"/>
      <c r="AV3" s="118" t="s">
        <v>140</v>
      </c>
      <c r="AW3" s="118" t="s">
        <v>141</v>
      </c>
      <c r="AX3" s="118" t="s">
        <v>142</v>
      </c>
      <c r="AY3" s="118" t="s">
        <v>141</v>
      </c>
      <c r="AZ3" s="118" t="s">
        <v>143</v>
      </c>
      <c r="BA3" s="118" t="s">
        <v>144</v>
      </c>
      <c r="BB3" s="118" t="s">
        <v>144</v>
      </c>
      <c r="BD3" s="118" t="s">
        <v>140</v>
      </c>
      <c r="BE3" s="118" t="s">
        <v>141</v>
      </c>
      <c r="BF3" s="118" t="s">
        <v>142</v>
      </c>
      <c r="BG3" s="118" t="s">
        <v>141</v>
      </c>
      <c r="BH3" s="118" t="s">
        <v>143</v>
      </c>
      <c r="BI3" s="118" t="s">
        <v>144</v>
      </c>
      <c r="BJ3" s="118" t="s">
        <v>144</v>
      </c>
      <c r="BK3" s="118"/>
      <c r="BL3" s="118" t="s">
        <v>140</v>
      </c>
      <c r="BM3" s="118" t="s">
        <v>141</v>
      </c>
      <c r="BN3" s="118" t="s">
        <v>142</v>
      </c>
      <c r="BO3" s="118" t="s">
        <v>141</v>
      </c>
      <c r="BP3" s="118" t="s">
        <v>143</v>
      </c>
      <c r="BQ3" s="118" t="s">
        <v>144</v>
      </c>
      <c r="BR3" s="118" t="s">
        <v>144</v>
      </c>
      <c r="BS3" s="118"/>
      <c r="BT3" s="118" t="s">
        <v>140</v>
      </c>
      <c r="BU3" s="118" t="s">
        <v>141</v>
      </c>
      <c r="BV3" s="118" t="s">
        <v>142</v>
      </c>
      <c r="BW3" s="118" t="s">
        <v>141</v>
      </c>
      <c r="BX3" s="118" t="s">
        <v>143</v>
      </c>
      <c r="BY3" s="118" t="s">
        <v>144</v>
      </c>
      <c r="BZ3" s="118" t="s">
        <v>144</v>
      </c>
      <c r="CA3" s="118"/>
      <c r="CB3" s="118" t="s">
        <v>140</v>
      </c>
      <c r="CC3" s="118" t="s">
        <v>141</v>
      </c>
      <c r="CD3" s="118" t="s">
        <v>142</v>
      </c>
      <c r="CE3" s="118" t="s">
        <v>141</v>
      </c>
      <c r="CF3" s="118" t="s">
        <v>143</v>
      </c>
      <c r="CG3" s="118" t="s">
        <v>144</v>
      </c>
      <c r="CH3" s="118" t="s">
        <v>144</v>
      </c>
      <c r="CI3" s="118"/>
      <c r="CJ3" s="118" t="s">
        <v>140</v>
      </c>
      <c r="CK3" s="118" t="s">
        <v>141</v>
      </c>
      <c r="CL3" s="118" t="s">
        <v>142</v>
      </c>
      <c r="CM3" s="118" t="s">
        <v>141</v>
      </c>
      <c r="CN3" s="118" t="s">
        <v>143</v>
      </c>
      <c r="CO3" s="118" t="s">
        <v>144</v>
      </c>
      <c r="CP3" s="118" t="s">
        <v>144</v>
      </c>
      <c r="CQ3" s="118"/>
      <c r="CR3" s="118" t="s">
        <v>140</v>
      </c>
      <c r="CS3" s="118" t="s">
        <v>141</v>
      </c>
      <c r="CT3" s="118" t="s">
        <v>142</v>
      </c>
      <c r="CU3" s="118" t="s">
        <v>141</v>
      </c>
      <c r="CV3" s="118" t="s">
        <v>143</v>
      </c>
      <c r="CW3" s="118" t="s">
        <v>144</v>
      </c>
      <c r="CX3" s="118" t="s">
        <v>144</v>
      </c>
      <c r="CY3" s="118"/>
      <c r="CZ3" s="118" t="s">
        <v>140</v>
      </c>
      <c r="DA3" s="118" t="s">
        <v>141</v>
      </c>
      <c r="DB3" s="118" t="s">
        <v>142</v>
      </c>
      <c r="DC3" s="118" t="s">
        <v>141</v>
      </c>
      <c r="DD3" s="118" t="s">
        <v>143</v>
      </c>
      <c r="DE3" s="118" t="s">
        <v>144</v>
      </c>
      <c r="DF3" s="118" t="s">
        <v>144</v>
      </c>
      <c r="DG3" s="118"/>
      <c r="DH3" s="118" t="s">
        <v>140</v>
      </c>
      <c r="DI3" s="118" t="s">
        <v>141</v>
      </c>
      <c r="DJ3" s="118" t="s">
        <v>142</v>
      </c>
      <c r="DK3" s="118" t="s">
        <v>141</v>
      </c>
      <c r="DL3" s="118" t="s">
        <v>143</v>
      </c>
      <c r="DM3" s="118" t="s">
        <v>144</v>
      </c>
      <c r="DN3" s="118" t="s">
        <v>144</v>
      </c>
      <c r="DO3" s="118"/>
      <c r="DP3" s="118" t="s">
        <v>140</v>
      </c>
      <c r="DQ3" s="118" t="s">
        <v>141</v>
      </c>
      <c r="DR3" s="118" t="s">
        <v>142</v>
      </c>
      <c r="DS3" s="118" t="s">
        <v>141</v>
      </c>
      <c r="DT3" s="118" t="s">
        <v>143</v>
      </c>
      <c r="DU3" s="118" t="s">
        <v>144</v>
      </c>
      <c r="DV3" s="118" t="s">
        <v>144</v>
      </c>
      <c r="DW3" s="118"/>
      <c r="DX3" s="118" t="s">
        <v>140</v>
      </c>
      <c r="DY3" s="118" t="s">
        <v>141</v>
      </c>
      <c r="DZ3" s="118" t="s">
        <v>142</v>
      </c>
      <c r="EA3" s="118" t="s">
        <v>141</v>
      </c>
      <c r="EB3" s="118" t="s">
        <v>143</v>
      </c>
      <c r="EC3" s="118" t="s">
        <v>144</v>
      </c>
      <c r="ED3" s="118" t="s">
        <v>144</v>
      </c>
      <c r="EE3" s="118"/>
      <c r="EF3" s="118" t="s">
        <v>140</v>
      </c>
      <c r="EG3" s="118" t="s">
        <v>141</v>
      </c>
      <c r="EH3" s="118" t="s">
        <v>142</v>
      </c>
      <c r="EI3" s="118" t="s">
        <v>141</v>
      </c>
      <c r="EJ3" s="118" t="s">
        <v>143</v>
      </c>
      <c r="EK3" s="118" t="s">
        <v>144</v>
      </c>
      <c r="EL3" s="118" t="s">
        <v>144</v>
      </c>
      <c r="EM3" s="118"/>
      <c r="EN3" s="118" t="s">
        <v>140</v>
      </c>
      <c r="EO3" s="118" t="s">
        <v>141</v>
      </c>
      <c r="EP3" s="118" t="s">
        <v>142</v>
      </c>
      <c r="EQ3" s="118" t="s">
        <v>141</v>
      </c>
      <c r="ER3" s="118" t="s">
        <v>143</v>
      </c>
      <c r="ES3" s="118" t="s">
        <v>144</v>
      </c>
      <c r="ET3" s="118" t="s">
        <v>144</v>
      </c>
      <c r="EU3" s="118"/>
      <c r="EV3" s="118" t="s">
        <v>140</v>
      </c>
      <c r="EW3" s="118" t="s">
        <v>141</v>
      </c>
      <c r="EX3" s="118" t="s">
        <v>142</v>
      </c>
      <c r="EY3" s="118" t="s">
        <v>141</v>
      </c>
      <c r="EZ3" s="118" t="s">
        <v>143</v>
      </c>
      <c r="FA3" s="118" t="s">
        <v>144</v>
      </c>
      <c r="FB3" s="118" t="s">
        <v>144</v>
      </c>
      <c r="FC3" s="118"/>
      <c r="FD3" s="118" t="s">
        <v>140</v>
      </c>
      <c r="FE3" s="118" t="s">
        <v>141</v>
      </c>
      <c r="FF3" s="118" t="s">
        <v>142</v>
      </c>
      <c r="FG3" s="118" t="s">
        <v>141</v>
      </c>
      <c r="FH3" s="118" t="s">
        <v>143</v>
      </c>
      <c r="FI3" s="118" t="s">
        <v>144</v>
      </c>
      <c r="FJ3" s="118" t="s">
        <v>144</v>
      </c>
      <c r="FK3" s="118"/>
      <c r="FL3" s="118" t="s">
        <v>140</v>
      </c>
      <c r="FM3" s="118" t="s">
        <v>141</v>
      </c>
      <c r="FN3" s="118" t="s">
        <v>142</v>
      </c>
      <c r="FO3" s="118" t="s">
        <v>141</v>
      </c>
      <c r="FP3" s="118" t="s">
        <v>143</v>
      </c>
      <c r="FQ3" s="118" t="s">
        <v>144</v>
      </c>
      <c r="FR3" s="118" t="s">
        <v>144</v>
      </c>
      <c r="FS3" s="118"/>
      <c r="FT3" s="118" t="s">
        <v>140</v>
      </c>
      <c r="FU3" s="118" t="s">
        <v>141</v>
      </c>
      <c r="FV3" s="118" t="s">
        <v>142</v>
      </c>
      <c r="FW3" s="118" t="s">
        <v>141</v>
      </c>
      <c r="FX3" s="118" t="s">
        <v>143</v>
      </c>
      <c r="FY3" s="118" t="s">
        <v>144</v>
      </c>
      <c r="FZ3" s="118" t="s">
        <v>144</v>
      </c>
      <c r="GA3" s="118"/>
      <c r="GB3" s="118" t="s">
        <v>140</v>
      </c>
      <c r="GC3" s="118" t="s">
        <v>141</v>
      </c>
      <c r="GD3" s="118" t="s">
        <v>142</v>
      </c>
      <c r="GE3" s="118" t="s">
        <v>141</v>
      </c>
      <c r="GF3" s="118" t="s">
        <v>143</v>
      </c>
      <c r="GG3" s="118" t="s">
        <v>144</v>
      </c>
      <c r="GH3" s="118" t="s">
        <v>144</v>
      </c>
      <c r="GI3" s="118"/>
      <c r="GJ3" s="118" t="s">
        <v>140</v>
      </c>
      <c r="GK3" s="118" t="s">
        <v>141</v>
      </c>
      <c r="GL3" s="118" t="s">
        <v>142</v>
      </c>
      <c r="GM3" s="118" t="s">
        <v>141</v>
      </c>
      <c r="GN3" s="118" t="s">
        <v>143</v>
      </c>
      <c r="GO3" s="118" t="s">
        <v>144</v>
      </c>
      <c r="GP3" s="118" t="s">
        <v>144</v>
      </c>
      <c r="GQ3" s="118"/>
      <c r="GR3" s="118" t="s">
        <v>140</v>
      </c>
      <c r="GS3" s="118" t="s">
        <v>141</v>
      </c>
      <c r="GT3" s="118" t="s">
        <v>142</v>
      </c>
      <c r="GU3" s="118" t="s">
        <v>141</v>
      </c>
      <c r="GV3" s="118" t="s">
        <v>143</v>
      </c>
      <c r="GW3" s="118" t="s">
        <v>144</v>
      </c>
      <c r="GX3" s="118" t="s">
        <v>144</v>
      </c>
      <c r="GY3" s="118"/>
      <c r="GZ3" s="118" t="s">
        <v>140</v>
      </c>
      <c r="HA3" s="118" t="s">
        <v>141</v>
      </c>
      <c r="HB3" s="118" t="s">
        <v>142</v>
      </c>
      <c r="HC3" s="118" t="s">
        <v>141</v>
      </c>
      <c r="HD3" s="118" t="s">
        <v>143</v>
      </c>
      <c r="HE3" s="118" t="s">
        <v>144</v>
      </c>
      <c r="HF3" s="118" t="s">
        <v>144</v>
      </c>
      <c r="HG3" s="118"/>
      <c r="HH3" s="118" t="s">
        <v>140</v>
      </c>
      <c r="HI3" s="118" t="s">
        <v>141</v>
      </c>
      <c r="HJ3" s="118" t="s">
        <v>142</v>
      </c>
      <c r="HK3" s="118" t="s">
        <v>141</v>
      </c>
      <c r="HL3" s="118" t="s">
        <v>143</v>
      </c>
      <c r="HM3" s="118" t="s">
        <v>144</v>
      </c>
      <c r="HN3" s="118" t="s">
        <v>144</v>
      </c>
      <c r="HO3" s="118"/>
      <c r="HP3" s="118" t="s">
        <v>140</v>
      </c>
      <c r="HQ3" s="118" t="s">
        <v>141</v>
      </c>
      <c r="HR3" s="118" t="s">
        <v>142</v>
      </c>
      <c r="HS3" s="118" t="s">
        <v>141</v>
      </c>
      <c r="HT3" s="118" t="s">
        <v>143</v>
      </c>
      <c r="HU3" s="118" t="s">
        <v>144</v>
      </c>
      <c r="HV3" s="118" t="s">
        <v>144</v>
      </c>
      <c r="HW3" s="118"/>
      <c r="HX3" s="118" t="s">
        <v>140</v>
      </c>
      <c r="HY3" s="118" t="s">
        <v>141</v>
      </c>
      <c r="HZ3" s="118" t="s">
        <v>142</v>
      </c>
      <c r="IA3" s="118" t="s">
        <v>141</v>
      </c>
      <c r="IB3" s="118" t="s">
        <v>143</v>
      </c>
      <c r="IC3" s="118" t="s">
        <v>144</v>
      </c>
      <c r="ID3" s="118" t="s">
        <v>144</v>
      </c>
    </row>
    <row r="4" spans="1:239" ht="17.25" customHeight="1" thickBot="1" x14ac:dyDescent="0.85">
      <c r="A4" s="11" t="s">
        <v>131</v>
      </c>
      <c r="B4" s="119" t="s">
        <v>145</v>
      </c>
      <c r="C4" s="120" t="s">
        <v>146</v>
      </c>
      <c r="D4" s="119" t="s">
        <v>147</v>
      </c>
      <c r="E4" s="120" t="s">
        <v>148</v>
      </c>
      <c r="F4" s="119" t="s">
        <v>149</v>
      </c>
      <c r="G4" s="120" t="s">
        <v>150</v>
      </c>
      <c r="H4" s="119" t="s">
        <v>151</v>
      </c>
      <c r="I4" s="120" t="s">
        <v>152</v>
      </c>
      <c r="J4" s="119" t="s">
        <v>153</v>
      </c>
      <c r="K4" s="120" t="s">
        <v>154</v>
      </c>
      <c r="L4" s="119" t="s">
        <v>155</v>
      </c>
      <c r="M4" s="120" t="s">
        <v>156</v>
      </c>
      <c r="N4" s="119" t="s">
        <v>157</v>
      </c>
      <c r="O4" s="120" t="s">
        <v>158</v>
      </c>
      <c r="P4" s="121" t="s">
        <v>159</v>
      </c>
      <c r="Q4" s="122" t="s">
        <v>160</v>
      </c>
      <c r="R4" s="13"/>
      <c r="S4" s="123">
        <f>S6-S5</f>
        <v>4.1666666666666664E-2</v>
      </c>
      <c r="T4" s="15" t="s">
        <v>0</v>
      </c>
      <c r="U4" s="15" t="s">
        <v>130</v>
      </c>
      <c r="V4" s="15" t="s">
        <v>1</v>
      </c>
      <c r="W4" s="15" t="s">
        <v>129</v>
      </c>
      <c r="X4" s="15" t="s">
        <v>2</v>
      </c>
      <c r="Y4" s="15" t="s">
        <v>3</v>
      </c>
      <c r="Z4" s="15" t="s">
        <v>4</v>
      </c>
      <c r="AB4" s="16" t="s">
        <v>161</v>
      </c>
      <c r="AC4" s="16" t="s">
        <v>162</v>
      </c>
      <c r="AD4" s="124" t="s">
        <v>163</v>
      </c>
      <c r="AE4" s="124" t="s">
        <v>58</v>
      </c>
      <c r="AF4" s="124" t="s">
        <v>164</v>
      </c>
      <c r="AG4" s="124" t="s">
        <v>165</v>
      </c>
      <c r="AH4" s="124" t="s">
        <v>166</v>
      </c>
      <c r="AI4" s="17" t="s">
        <v>50</v>
      </c>
      <c r="AJ4" s="17" t="s">
        <v>167</v>
      </c>
      <c r="AK4" s="17" t="s">
        <v>51</v>
      </c>
      <c r="AL4" s="125" t="s">
        <v>168</v>
      </c>
      <c r="AM4" s="17" t="s">
        <v>52</v>
      </c>
      <c r="AO4" s="18"/>
      <c r="AV4" s="126">
        <f>S5</f>
        <v>0</v>
      </c>
      <c r="AW4" s="127"/>
      <c r="AX4" s="127"/>
      <c r="AY4" s="127"/>
      <c r="AZ4" s="127"/>
      <c r="BA4" s="127"/>
      <c r="BB4" s="127"/>
      <c r="BD4" s="126">
        <f>S6</f>
        <v>4.1666666666666664E-2</v>
      </c>
      <c r="BE4" s="127"/>
      <c r="BF4" s="127"/>
      <c r="BG4" s="127"/>
      <c r="BH4" s="127"/>
      <c r="BI4" s="127"/>
      <c r="BJ4" s="127"/>
      <c r="BK4" s="118"/>
      <c r="BL4" s="126">
        <f>S7</f>
        <v>8.3333333333333329E-2</v>
      </c>
      <c r="BM4" s="127"/>
      <c r="BN4" s="127"/>
      <c r="BO4" s="127"/>
      <c r="BP4" s="127"/>
      <c r="BQ4" s="127"/>
      <c r="BR4" s="127"/>
      <c r="BS4" s="118"/>
      <c r="BT4" s="126">
        <f>S8</f>
        <v>0.125</v>
      </c>
      <c r="BU4" s="127"/>
      <c r="BV4" s="127"/>
      <c r="BW4" s="127"/>
      <c r="BX4" s="127"/>
      <c r="BY4" s="127"/>
      <c r="BZ4" s="127"/>
      <c r="CA4" s="118"/>
      <c r="CB4" s="126">
        <f>S9</f>
        <v>0.16666666666666666</v>
      </c>
      <c r="CC4" s="127"/>
      <c r="CD4" s="127"/>
      <c r="CE4" s="127"/>
      <c r="CF4" s="127"/>
      <c r="CG4" s="127"/>
      <c r="CH4" s="127"/>
      <c r="CI4" s="118"/>
      <c r="CJ4" s="126">
        <f>S10</f>
        <v>0.20833333333333334</v>
      </c>
      <c r="CK4" s="127"/>
      <c r="CL4" s="127"/>
      <c r="CM4" s="127"/>
      <c r="CN4" s="127"/>
      <c r="CO4" s="127"/>
      <c r="CP4" s="127"/>
      <c r="CQ4" s="118"/>
      <c r="CR4" s="126">
        <f>S11</f>
        <v>0.25</v>
      </c>
      <c r="CS4" s="127"/>
      <c r="CT4" s="127"/>
      <c r="CU4" s="127"/>
      <c r="CV4" s="127"/>
      <c r="CW4" s="127"/>
      <c r="CX4" s="127"/>
      <c r="CY4" s="118"/>
      <c r="CZ4" s="128">
        <f>S12</f>
        <v>0.29166666666666669</v>
      </c>
      <c r="DA4" s="127"/>
      <c r="DB4" s="127"/>
      <c r="DC4" s="127"/>
      <c r="DD4" s="127"/>
      <c r="DE4" s="127"/>
      <c r="DF4" s="127"/>
      <c r="DG4" s="118"/>
      <c r="DH4" s="126">
        <f>S13</f>
        <v>0.33333333333333331</v>
      </c>
      <c r="DI4" s="127"/>
      <c r="DJ4" s="127"/>
      <c r="DK4" s="127"/>
      <c r="DL4" s="127"/>
      <c r="DM4" s="127"/>
      <c r="DN4" s="127"/>
      <c r="DO4" s="118"/>
      <c r="DP4" s="126">
        <f>S14</f>
        <v>0.375</v>
      </c>
      <c r="DQ4" s="127"/>
      <c r="DR4" s="127"/>
      <c r="DS4" s="127"/>
      <c r="DT4" s="127"/>
      <c r="DU4" s="127"/>
      <c r="DV4" s="127"/>
      <c r="DW4" s="118"/>
      <c r="DX4" s="126">
        <f>S15</f>
        <v>0.41666666666666669</v>
      </c>
      <c r="DY4" s="127"/>
      <c r="DZ4" s="127"/>
      <c r="EA4" s="127"/>
      <c r="EB4" s="127"/>
      <c r="EC4" s="127"/>
      <c r="ED4" s="127"/>
      <c r="EE4" s="118"/>
      <c r="EF4" s="126">
        <f>S16</f>
        <v>0.45833333333333331</v>
      </c>
      <c r="EG4" s="127"/>
      <c r="EH4" s="127"/>
      <c r="EI4" s="127"/>
      <c r="EJ4" s="127"/>
      <c r="EK4" s="127"/>
      <c r="EL4" s="127"/>
      <c r="EM4" s="118"/>
      <c r="EN4" s="126">
        <f>S17</f>
        <v>0.5</v>
      </c>
      <c r="EO4" s="127"/>
      <c r="EP4" s="127"/>
      <c r="EQ4" s="127"/>
      <c r="ER4" s="127"/>
      <c r="ES4" s="127"/>
      <c r="ET4" s="127"/>
      <c r="EU4" s="118"/>
      <c r="EV4" s="128">
        <f>S18</f>
        <v>0.54166666666666663</v>
      </c>
      <c r="EW4" s="127"/>
      <c r="EX4" s="127"/>
      <c r="EY4" s="127"/>
      <c r="EZ4" s="127"/>
      <c r="FA4" s="127"/>
      <c r="FB4" s="127"/>
      <c r="FC4" s="118"/>
      <c r="FD4" s="126">
        <f>S19</f>
        <v>0.58333333333333337</v>
      </c>
      <c r="FE4" s="127"/>
      <c r="FF4" s="127"/>
      <c r="FG4" s="127"/>
      <c r="FH4" s="127"/>
      <c r="FI4" s="127"/>
      <c r="FJ4" s="127"/>
      <c r="FK4" s="118"/>
      <c r="FL4" s="126">
        <f>S20</f>
        <v>0.625</v>
      </c>
      <c r="FM4" s="127"/>
      <c r="FN4" s="127"/>
      <c r="FO4" s="127"/>
      <c r="FP4" s="127"/>
      <c r="FQ4" s="127"/>
      <c r="FR4" s="127"/>
      <c r="FS4" s="118"/>
      <c r="FT4" s="126">
        <f>S21</f>
        <v>0.66666666666666663</v>
      </c>
      <c r="FU4" s="127"/>
      <c r="FV4" s="127"/>
      <c r="FW4" s="127"/>
      <c r="FX4" s="127"/>
      <c r="FY4" s="127"/>
      <c r="FZ4" s="127"/>
      <c r="GA4" s="118"/>
      <c r="GB4" s="126">
        <f>S22</f>
        <v>0.70833333333333337</v>
      </c>
      <c r="GC4" s="127"/>
      <c r="GD4" s="127"/>
      <c r="GE4" s="127"/>
      <c r="GF4" s="127"/>
      <c r="GG4" s="127"/>
      <c r="GH4" s="127"/>
      <c r="GI4" s="118"/>
      <c r="GJ4" s="126">
        <f>S23</f>
        <v>0.75</v>
      </c>
      <c r="GK4" s="127"/>
      <c r="GL4" s="127"/>
      <c r="GM4" s="127"/>
      <c r="GN4" s="127"/>
      <c r="GO4" s="127"/>
      <c r="GP4" s="127"/>
      <c r="GQ4" s="118"/>
      <c r="GR4" s="126">
        <f>S24</f>
        <v>0.79166666666666663</v>
      </c>
      <c r="GS4" s="127"/>
      <c r="GT4" s="127"/>
      <c r="GU4" s="127"/>
      <c r="GV4" s="127"/>
      <c r="GW4" s="127"/>
      <c r="GX4" s="127"/>
      <c r="GY4" s="118"/>
      <c r="GZ4" s="126">
        <f>S25</f>
        <v>0.83333333333333337</v>
      </c>
      <c r="HA4" s="127"/>
      <c r="HB4" s="127"/>
      <c r="HC4" s="127"/>
      <c r="HD4" s="127"/>
      <c r="HE4" s="127"/>
      <c r="HF4" s="127"/>
      <c r="HG4" s="118"/>
      <c r="HH4" s="126">
        <f>S26</f>
        <v>0.875</v>
      </c>
      <c r="HI4" s="127"/>
      <c r="HJ4" s="127"/>
      <c r="HK4" s="127"/>
      <c r="HL4" s="127"/>
      <c r="HM4" s="127"/>
      <c r="HN4" s="127"/>
      <c r="HO4" s="118"/>
      <c r="HP4" s="126">
        <f>S27</f>
        <v>0.91666666666666663</v>
      </c>
      <c r="HQ4" s="127"/>
      <c r="HR4" s="127"/>
      <c r="HS4" s="127"/>
      <c r="HT4" s="127"/>
      <c r="HU4" s="127"/>
      <c r="HV4" s="127"/>
      <c r="HW4" s="118"/>
      <c r="HX4" s="126">
        <f>S28</f>
        <v>0.95833333333333337</v>
      </c>
      <c r="HY4" s="127"/>
      <c r="HZ4" s="127"/>
      <c r="IA4" s="127"/>
      <c r="IB4" s="127"/>
      <c r="IC4" s="127"/>
      <c r="ID4" s="127"/>
    </row>
    <row r="5" spans="1:239" ht="17.25" customHeight="1" x14ac:dyDescent="0.65">
      <c r="A5" s="2">
        <v>1</v>
      </c>
      <c r="B5" s="129">
        <v>0.20833333333333334</v>
      </c>
      <c r="C5" s="130">
        <v>0.625</v>
      </c>
      <c r="D5" s="131">
        <v>0.20833333333333334</v>
      </c>
      <c r="E5" s="132">
        <v>0.625</v>
      </c>
      <c r="F5" s="133">
        <v>0.20833333333333334</v>
      </c>
      <c r="G5" s="130">
        <v>0.625</v>
      </c>
      <c r="H5" s="134">
        <v>0.20833333333333334</v>
      </c>
      <c r="I5" s="135">
        <v>0.625</v>
      </c>
      <c r="J5" s="133"/>
      <c r="K5" s="130"/>
      <c r="L5" s="134"/>
      <c r="M5" s="135"/>
      <c r="N5" s="136"/>
      <c r="O5" s="137"/>
      <c r="P5" s="138">
        <f>(C5-B5+IF(B5&gt;C5,1))+(E5-D5+IF(D5&gt;E5,1))+(G5-F5+IF(F5&gt;G5,1))+(I5-H5+IF(H5&gt;I5,1))+(K5-J5+IF(J5&gt;K5,1))+(M5-L5+IF(L5&gt;M5,1))+(O5-N5+IF(N5&gt;O5,1))</f>
        <v>1.6666666666666665</v>
      </c>
      <c r="Q5" s="139">
        <f>(COUNTIF(B5:O5,"&gt;=00:00"))/2</f>
        <v>4</v>
      </c>
      <c r="R5" s="22"/>
      <c r="S5" s="140">
        <v>0</v>
      </c>
      <c r="T5" s="141">
        <v>0.45833333333333331</v>
      </c>
      <c r="U5" s="142">
        <f t="shared" ref="U5:Z5" si="0">AW55</f>
        <v>0.5</v>
      </c>
      <c r="V5" s="142">
        <f t="shared" si="0"/>
        <v>0.5</v>
      </c>
      <c r="W5" s="142">
        <f t="shared" si="0"/>
        <v>0.45833333333333337</v>
      </c>
      <c r="X5" s="142">
        <f t="shared" si="0"/>
        <v>0.45833333333333337</v>
      </c>
      <c r="Y5" s="142">
        <f t="shared" si="0"/>
        <v>0.5</v>
      </c>
      <c r="Z5" s="143">
        <f t="shared" si="0"/>
        <v>0.45833333333333337</v>
      </c>
      <c r="AB5" s="144" t="s">
        <v>14</v>
      </c>
      <c r="AC5" s="144" t="s">
        <v>170</v>
      </c>
      <c r="AD5" s="144" t="s">
        <v>171</v>
      </c>
      <c r="AE5" s="144" t="s">
        <v>57</v>
      </c>
      <c r="AF5" s="144" t="s">
        <v>172</v>
      </c>
      <c r="AG5" s="144" t="s">
        <v>173</v>
      </c>
      <c r="AH5" s="144" t="s">
        <v>174</v>
      </c>
      <c r="AI5" s="144" t="s">
        <v>54</v>
      </c>
      <c r="AJ5" s="144" t="s">
        <v>175</v>
      </c>
      <c r="AK5" s="144" t="s">
        <v>55</v>
      </c>
      <c r="AL5" s="144" t="s">
        <v>176</v>
      </c>
      <c r="AM5" s="144" t="s">
        <v>56</v>
      </c>
      <c r="AN5" s="24"/>
      <c r="AO5" s="9"/>
      <c r="AP5" s="145"/>
      <c r="AQ5" s="145"/>
      <c r="AR5" s="145"/>
      <c r="AT5" s="25">
        <v>1</v>
      </c>
      <c r="AU5" s="25"/>
      <c r="AV5" s="146">
        <f>IF(AND($B5-$S$5&gt;$S$2,$B5-$S$5&lt;$S$3),$S$4-($B5-$S$5),)+IF(AND($B5&lt;$C5,$C5-$S$5&gt;$S$2,$C5-$S$5&lt;$S$3),$C5-$S$5,)+IF(AND($N5&gt;$O5,$O5-$S$5&gt;$S$2,$O5-$S$5&lt;$S$3),$O5-$S$5,)+IF(AND(OR($B5-$S$5&lt;=$S$2,$B5-$S$5&gt;=$S$3),OR($C5-$S$5&lt;=$S$2,$C5-$S$5&gt;=$S$3),AND($B5&lt;$C5,$B5&lt;=$S$5,$S$5&lt;$C5)),$S$4,)+IF(AND(OR($B5-$S$5&lt;=$S$2,$B5-$S$5&gt;=$S$3),AND($B5&gt;$C5,$B5&lt;=$S$5,$C5&lt;$S$5)),$S$4,)+IF(AND(OR($O5-$S$5&lt;=$S$2,$O5-$S$5&gt;=$S$3),AND($N5&gt;$O5,$O5&gt;$S$5)),$S$4,)</f>
        <v>0</v>
      </c>
      <c r="AW5" s="146">
        <f>IF(AND($D5-$S$5&gt;$S$2,$D5-$S$5&lt;$S$3),$S$4-($D5-$S$5),)+IF(AND($D5&lt;$E5,$E5-$S$5&gt;$S$2,$E5-$S$5&lt;$S$3),$E5-$S$5,)+IF(AND($B5&gt;$C5,$C5-$S$5&gt;$S$2,$C5-$S$5&lt;$S$3),$C5-$S$5,)+IF(AND(OR($D5-$S$5&lt;=$S$2,$D5-$S$5&gt;=$S$3),OR($E5-$S$5&lt;=$S$2,$E5-$S$5&gt;=$S$3),AND($D5&lt;$E5,$D5&lt;=$S$5,$S$5&lt;$E5)),$S$4,)+IF(AND(OR($D5-$S$5&lt;=$S$2,$D5-$S$5&gt;=$S$3),AND($D5&gt;$E5,$D5&lt;=$S$5,$E5&lt;$S$5)),$S$4,)+IF(AND(OR($C5-$S$5&lt;=$S$2,$C5-$S$5&gt;=$S$3),AND($B5&gt;$C5,$C5&gt;$S$5)),$S$4,)</f>
        <v>0</v>
      </c>
      <c r="AX5" s="146">
        <f>IF(AND($F5-$S$5&gt;$S$2,$F5-$S$5&lt;$S$3),$S$4-($F5-$S$5),)+IF(AND($F5&lt;$G5,$G5-$S$5&gt;$S$2,$G5-$S$5&lt;$S$3),$G5-$S$5,)+IF(AND($D5&gt;$E5,$E5-$S$5&gt;$S$2,$E5-$S$5&lt;$S$3),$E5-$S$5,)+IF(AND(OR($F5-$S$5&lt;=$S$2,$F5-$S$5&gt;=$S$3),OR($G5-$S$5&lt;=$S$2,$G5-$S$5&gt;=$S$3),AND($F5&lt;$G5,$F5&lt;=$S$5,$S$5&lt;$G5)),$S$4,)+IF(AND(OR($F5-$S$5&lt;=$S$2,$F5-$S$5&gt;=$S$3),AND($F5&gt;$G5,$F5&lt;=$S$5,$G5&lt;$S$5)),$S$4,)+IF(AND(OR($E5-$S$5&lt;=$S$2,$E5-$S$5&gt;=$S$3),AND($D5&gt;$E5,$E5&gt;$S$5)),$S$4,)</f>
        <v>0</v>
      </c>
      <c r="AY5" s="146">
        <f>IF(AND($H5-$S$5&gt;$S$2,$H5-$S$5&lt;$S$3),$S$4-($H5-$S$5),)+IF(AND($H5&lt;$I5,$I5-$S$5&gt;$S$2,$I5-$S$5&lt;$S$3),$I5-$S$5,)+IF(AND($F5&gt;$G5,$G5-$S$5&gt;$S$2,$G5-$S$5&lt;$S$3),$G5-$S$5,)+IF(AND(OR($H5-$S$5&lt;=$S$2,$H5-$S$5&gt;=$S$3),OR($I5-$S$5&lt;=$S$2,$I5-$S$5&gt;=$S$3),AND($H5&lt;$I5,$H5&lt;=$S$5,$S$5&lt;$I5)),$S$4,)+IF(AND(OR($H5-$S$5&lt;=$S$2,$H5-$S$5&gt;=$S$3),AND($H5&gt;$I5,$H5&lt;=$S$5,$I5&lt;$S$5)),$S$4,)+IF(AND(OR($G5-$S$5&lt;=$S$2,$G5-$S$5&gt;=$S$3),AND($F5&gt;$G5,$G5&gt;$S$5)),$S$4,)</f>
        <v>0</v>
      </c>
      <c r="AZ5" s="146">
        <f>IF(AND($J5-$S$5&gt;$S$2,$J5-$S$5&lt;$S$3),$S$4-($J5-$S$5),)+IF(AND($J5&lt;$K5,$K5-$S$5&gt;$S$2,$K5-$S$5&lt;$S$3),$K5-$S$5,)+IF(AND($H5&gt;$I5,$I5-$S$5&gt;$S$2,$I5-$S$5&lt;$S$3),$I5-$S$5,)+IF(AND(OR($J5-$S$5&lt;=$S$2,$J5-$S$5&gt;=$S$3),OR($K5-$S$5&lt;=$S$2,$K5-$S$5&gt;=$S$3),AND($J5&lt;$K5,$J5&lt;=$S$5,$S$5&lt;$K5)),$S$4,)+IF(AND(OR($J5-$S$5&lt;=$S$2,$J5-$S$5&gt;=$S$3),AND($J5&gt;$K5,$J5&lt;=$S$5,$K5&lt;$S$5)),$S$4,)+IF(AND(OR($I5-$S$5&lt;=$S$2,$I5-$S$5&gt;=$S$3),AND($H5&gt;$I5,$I5&gt;$S$5)),$S$4,)</f>
        <v>0</v>
      </c>
      <c r="BA5" s="146">
        <f>IF(AND($L5-$S$5&gt;$S$2,$L5-$S$5&lt;$S$3),$S$4-($L5-$S$5),)+IF(AND($L5&lt;$M5,$M5-$S$5&gt;$S$2,$M5-$S$5&lt;$S$3),$M5-$S$5,)+IF(AND($J5&gt;$K5,$K5-$S$5&gt;$S$2,$K5-$S$5&lt;$S$3),$K5-$S$5,)+IF(AND(OR($L5-$S$5&lt;=$S$2,$L5-$S$5&gt;=$S$3),OR($M5-$S$5&lt;=$S$2,$M5-$S$5&gt;=$S$3),AND($L5&lt;$M5,$L5&lt;=$S$5,$S$5&lt;$M5)),$S$4,)+IF(AND(OR($L5-$S$5&lt;=$S$2,$L5-$S$5&gt;=$S$3),AND($L5&gt;$M5,$L5&lt;=$S$5,$M5&lt;$S$5)),$S$4,)+IF(AND(OR($K5-$S$5&lt;=$S$2,$K5-$S$5&gt;=$S$3),AND($J5&gt;$K5,$K5&gt;$S$5)),$S$4,)</f>
        <v>0</v>
      </c>
      <c r="BB5" s="146">
        <f>IF(AND($N5-$S$5&gt;$S$2,$N5-$S$5&lt;$S$3),$S$4-($N5-$S$5),)+IF(AND($N5&lt;$O5,$O5-$S$5&gt;$S$2,$O5-$S$5&lt;$S$3),$O5-$S$5,)+IF(AND($L5&gt;$M5,$M5-$S$5&gt;$S$2,$M5-$S$5&lt;$S$3),$M5-$S$5,)+IF(AND(OR($N5-$S$5&lt;=$S$2,$N5-$S$5&gt;=$S$3),OR($O5-$S$5&lt;=$S$2,$O5-$S$5&gt;=$S$3),AND($N5&lt;$O5,$N5&lt;=$S$5,$S$5&lt;$O5)),$S$4,)+IF(AND(OR($N5-$S$5&lt;=$S$2,$N5-$S$5&gt;=$S$3),AND($N5&gt;$O5,$N5&lt;=$S$5,$O5&lt;$S$5)),$S$4,)+IF(AND(OR($M5-$S$5&lt;=$S$2,$M5-$S$5&gt;=$S$3),AND($L5&gt;$M5,$M5&gt;$S$5)),$S$4,)</f>
        <v>0</v>
      </c>
      <c r="BD5" s="146">
        <f>IF(AND($B5-$S$6&gt;$S$2,$B5-$S$6&lt;$S$3),$S$4-($B5-$S$6),)+IF(AND($B5&lt;$C5,$C5-$S$6&gt;$S$2,$C5-$S$6&lt;$S$3),$C5-$S$6,)+IF(AND($N5&gt;$O5,$O5-$S$6&gt;$S$2,$O5-$S$6&lt;$S$3),$O5-$S$6,)+IF(AND(OR($B5-$S$6&lt;=$S$2,$B5-$S$6&gt;=$S$3),OR($C5-$S$6&lt;=$S$2,$C5-$S$6&gt;=$S$3),AND($B5&lt;$C5,$B5&lt;=$S$6,$S$6&lt;$C5)),$S$4,)+IF(AND(OR($B5-$S$6&lt;=$S$2,$B5-$S$6&gt;=$S$3),AND($B5&gt;$C5,$B5&lt;=$S$6,$C5&lt;$S$6)),$S$4,)+IF(AND(OR($O5-$S$6&lt;=$S$2,$O5-$S$6&gt;=$S$3),AND($N5&gt;$O5,$O5&gt;$S$6)),$S$4,)</f>
        <v>0</v>
      </c>
      <c r="BE5" s="146">
        <f>IF(AND($D5-$S$6&gt;$S$2,$D5-$S$6&lt;$S$3),$S$4-($D5-$S$6),)+IF(AND($D5&lt;$E5,$E5-$S$6&gt;$S$2,$E5-$S$6&lt;$S$3),$E5-$S$6,)+IF(AND($B5&gt;$C5,$C5-$S$6&gt;$S$2,$C5-$S$6&lt;$S$3),$C5-$S$6,)+IF(AND(OR($D5-$S$6&lt;=$S$2,$D5-$S$6&gt;=$S$3),OR($E5-$S$6&lt;=$S$2,$E5-$S$6&gt;=$S$3),AND($D5&lt;$E5,$D5&lt;=$S$6,$S$6&lt;$E5)),$S$4,)+IF(AND(OR($D5-$S$6&lt;=$S$2,$D5-$S$6&gt;=$S$3),AND($D5&gt;$E5,$D5&lt;=$S$6,$E5&lt;$S$6)),$S$4,)+IF(AND(OR($C5-$S$6&lt;=$S$2,$C5-$S$6&gt;=$S$3),AND($B5&gt;$C5,$C5&gt;$S$6)),$S$4,)</f>
        <v>0</v>
      </c>
      <c r="BF5" s="146">
        <f>IF(AND($F5-$S$6&gt;$S$2,$F5-$S$6&lt;$S$3),$S$4-($F5-$S$6),)+IF(AND($F5&lt;$G5,$G5-$S$6&gt;$S$2,$G5-$S$6&lt;$S$3),$G5-$S$6,)+IF(AND($D5&gt;$E5,$E5-$S$6&gt;$S$2,$E5-$S$6&lt;$S$3),$E5-$S$6,)+IF(AND(OR($F5-$S$6&lt;=$S$2,$F5-$S$6&gt;=$S$3),OR($G5-$S$6&lt;=$S$2,$G5-$S$6&gt;=$S$3),AND($F5&lt;$G5,$F5&lt;=$S$6,$S$6&lt;$G5)),$S$4,)+IF(AND(OR($F5-$S$6&lt;=$S$2,$F5-$S$6&gt;=$S$3),AND($F5&gt;$G5,$F5&lt;=$S$6,$G5&lt;$S$6)),$S$4,)+IF(AND(OR($E5-$S$6&lt;=$S$2,$E5-$S$6&gt;=$S$3),AND($D5&gt;$E5,$E5&gt;$S$6)),$S$4,)</f>
        <v>0</v>
      </c>
      <c r="BG5" s="146">
        <f>IF(AND($H5-$S$6&gt;$S$2,$H5-$S$6&lt;$S$3),$S$4-($H5-$S$6),)+IF(AND($H5&lt;$I5,$I5-$S$6&gt;$S$2,$I5-$S$6&lt;$S$3),$I5-$S$6,)+IF(AND($F5&gt;$G5,$G5-$S$6&gt;$S$2,$G5-$S$6&lt;$S$3),$G5-$S$6,)+IF(AND(OR($H5-$S$6&lt;=$S$2,$H5-$S$6&gt;=$S$3),OR($I5-$S$6&lt;=$S$2,$I5-$S$6&gt;=$S$3),AND($H5&lt;$I5,$H5&lt;=$S$6,$S$6&lt;$I5)),$S$4,)+IF(AND(OR($H5-$S$6&lt;=$S$2,$H5-$S$6&gt;=$S$3),AND($H5&gt;$I5,$H5&lt;=$S$6,$I5&lt;$S$6)),$S$4,)+IF(AND(OR($G5-$S$6&lt;=$S$2,$G5-$S$6&gt;=$S$3),AND($F5&gt;$G5,$G5&gt;$S$6)),$S$4,)</f>
        <v>0</v>
      </c>
      <c r="BH5" s="146">
        <f>IF(AND($J5-$S$6&gt;$S$2,$J5-$S$6&lt;$S$3),$S$4-($J5-$S$6),)+IF(AND($J5&lt;$K5,$K5-$S$6&gt;$S$2,$K5-$S$6&lt;$S$3),$K5-$S$6,)+IF(AND($H5&gt;$I5,$I5-$S$6&gt;$S$2,$I5-$S$6&lt;$S$3),$I5-$S$6,)+IF(AND(OR($J5-$S$6&lt;=$S$2,$J5-$S$6&gt;=$S$3),OR($K5-$S$6&lt;=$S$2,$K5-$S$6&gt;=$S$3),AND($J5&lt;$K5,$J5&lt;=$S$6,$S$6&lt;$K5)),$S$4,)+IF(AND(OR($J5-$S$6&lt;=$S$2,$J5-$S$6&gt;=$S$3),AND($J5&gt;$K5,$J5&lt;=$S$6,$K5&lt;$S$6)),$S$4,)+IF(AND(OR($I5-$S$6&lt;=$S$2,$I5-$S$6&gt;=$S$3),AND($H5&gt;$I5,$I5&gt;$S$6)),$S$4,)</f>
        <v>0</v>
      </c>
      <c r="BI5" s="146">
        <f>IF(AND($L5-$S$6&gt;$S$2,$L5-$S$6&lt;$S$3),$S$4-($L5-$S$6),)+IF(AND($L5&lt;$M5,$M5-$S$6&gt;$S$2,$M5-$S$6&lt;$S$3),$M5-$S$6,)+IF(AND($J5&gt;$K5,$K5-$S$6&gt;$S$2,$K5-$S$6&lt;$S$3),$K5-$S$6,)+IF(AND(OR($L5-$S$6&lt;=$S$2,$L5-$S$6&gt;=$S$3),OR($M5-$S$6&lt;=$S$2,$M5-$S$6&gt;=$S$3),AND($L5&lt;$M5,$L5&lt;=$S$6,$S$6&lt;$M5)),$S$4,)+IF(AND(OR($L5-$S$6&lt;=$S$2,$L5-$S$6&gt;=$S$3),AND($L5&gt;$M5,$L5&lt;=$S$6,$M5&lt;$S$6)),$S$4,)+IF(AND(OR($K5-$S$6&lt;=$S$2,$K5-$S$6&gt;=$S$3),AND($J5&gt;$K5,$K5&gt;$S$6)),$S$4,)</f>
        <v>0</v>
      </c>
      <c r="BJ5" s="146">
        <f>IF(AND($N5-$S$6&gt;$S$2,$N5-$S$6&lt;$S$3),$S$4-($N5-$S$6),)+IF(AND($N5&lt;$O5,$O5-$S$6&gt;$S$2,$O5-$S$6&lt;$S$3),$O5-$S$6,)+IF(AND($L5&gt;$M5,$M5-$S$6&gt;$S$2,$M5-$S$6&lt;$S$3),$M5-$S$6,)+IF(AND(OR($N5-$S$6&lt;=$S$2,$N5-$S$6&gt;=$S$3),OR($O5-$S$6&lt;=$S$2,$O5-$S$6&gt;=$S$3),AND($N5&lt;$O5,$N5&lt;=$S$6,$S$6&lt;$O5)),$S$4,)+IF(AND(OR($N5-$S$6&lt;=$S$2,$N5-$S$6&gt;=$S$3),AND($N5&gt;$O5,$N5&lt;=$S$6,$O5&lt;$S$6)),$S$4,)+IF(AND(OR($M5-$S$6&lt;=$S$2,$M5-$S$6&gt;=$S$3),AND($L5&gt;$M5,$M5&gt;$S$6)),$S$4,)</f>
        <v>0</v>
      </c>
      <c r="BK5" s="25"/>
      <c r="BL5" s="146">
        <f>IF(AND($B5-$S$7&gt;$S$2,$B5-$S$7&lt;$S$3),$S$4-($B5-$S$7),)+IF(AND($B5&lt;$C5,$C5-$S$7&gt;$S$2,$C5-$S$7&lt;$S$3),$C5-$S$7,)+IF(AND($N5&gt;$O5,$O5-$S$7&gt;$S$2,$O5-$S$7&lt;$S$3),$O5-$S$7,)+IF(AND(OR($B5-$S$7&lt;=$S$2,$B5-$S$7&gt;=$S$3),OR($C5-$S$7&lt;=$S$2,$C5-$S$7&gt;=$S$3),AND($B5&lt;$C5,$B5&lt;=$S$7,$S$7&lt;$C5)),$S$4,)+IF(AND(OR($B5-$S$7&lt;=$S$2,$B5-$S$7&gt;=$S$3),AND($B5&gt;$C5,$B5&lt;=$S$7,$C5&lt;$S$7)),$S$4,)+IF(AND(OR($O5-$S$7&lt;=$S$2,$O5-$S$7&gt;=$S$3),AND($N5&gt;$O5,$O5&gt;$S$7)),$S$4,)</f>
        <v>0</v>
      </c>
      <c r="BM5" s="146">
        <f>IF(AND($D5-$S$7&gt;$S$2,$D5-$S$7&lt;$S$3),$S$4-($D5-$S$7),)+IF(AND($D5&lt;$E5,$E5-$S$7&gt;$S$2,$E5-$S$7&lt;$S$3),$E5-$S$7,)+IF(AND($B5&gt;$C5,$C5-$S$7&gt;$S$2,$C5-$S$7&lt;$S$3),$C5-$S$7,)+IF(AND(OR($D5-$S$7&lt;=$S$2,$D5-$S$7&gt;=$S$3),OR($E5-$S$7&lt;=$S$2,$E5-$S$7&gt;=$S$3),AND($D5&lt;$E5,$D5&lt;=$S$7,$S$7&lt;$E5)),$S$4,)+IF(AND(OR($D5-$S$7&lt;=$S$2,$D5-$S$7&gt;=$S$3),AND($D5&gt;$E5,$D5&lt;=$S$7,$E5&lt;$S$7)),$S$4,)+IF(AND(OR($C5-$S$7&lt;=$S$2,$C5-$S$7&gt;=$S$3),AND($B5&gt;$C5,$C5&gt;$S$7)),$S$4,)</f>
        <v>0</v>
      </c>
      <c r="BN5" s="146">
        <f>IF(AND($F5-$S$7&gt;$S$2,$F5-$S$7&lt;$S$3),$S$4-($F5-$S$7),)+IF(AND($F5&lt;$G5,$G5-$S$7&gt;$S$2,$G5-$S$7&lt;$S$3),$G5-$S$7,)+IF(AND($D5&gt;$E5,$E5-$S$7&gt;$S$2,$E5-$S$7&lt;$S$3),$E5-$S$7,)+IF(AND(OR($F5-$S$7&lt;=$S$2,$F5-$S$7&gt;=$S$3),OR($G5-$S$7&lt;=$S$2,$G5-$S$7&gt;=$S$3),AND($F5&lt;$G5,$F5&lt;=$S$7,$S$7&lt;$G5)),$S$4,)+IF(AND(OR($F5-$S$7&lt;=$S$2,$F5-$S$7&gt;=$S$3),AND($F5&gt;$G5,$F5&lt;=$S$7,$G5&lt;$S$7)),$S$4,)+IF(AND(OR($E5-$S$7&lt;=$S$2,$E5-$S$7&gt;=$S$3),AND($D5&gt;$E5,$E5&gt;$S$7)),$S$4,)</f>
        <v>0</v>
      </c>
      <c r="BO5" s="146">
        <f>IF(AND($H5-$S$7&gt;$S$2,$H5-$S$7&lt;$S$3),$S$4-($H5-$S$7),)+IF(AND($H5&lt;$I5,$I5-$S$7&gt;$S$2,$I5-$S$7&lt;$S$3),$I5-$S$7,)+IF(AND($F5&gt;$G5,$G5-$S$7&gt;$S$2,$G5-$S$7&lt;$S$3),$G5-$S$7,)+IF(AND(OR($H5-$S$7&lt;=$S$2,$H5-$S$7&gt;=$S$3),OR($I5-$S$7&lt;=$S$2,$I5-$S$7&gt;=$S$3),AND($H5&lt;$I5,$H5&lt;=$S$7,$S$7&lt;$I5)),$S$4,)+IF(AND(OR($H5-$S$7&lt;=$S$2,$H5-$S$7&gt;=$S$3),AND($H5&gt;$I5,$H5&lt;=$S$7,$I5&lt;$S$7)),$S$4,)+IF(AND(OR($G5-$S$7&lt;=$S$2,$G5-$S$7&gt;=$S$3),AND($F5&gt;$G5,$G5&gt;$S$7)),$S$4,)</f>
        <v>0</v>
      </c>
      <c r="BP5" s="146">
        <f>IF(AND($J5-$S$7&gt;$S$2,$J5-$S$7&lt;$S$3),$S$4-($J5-$S$7),)+IF(AND($J5&lt;$K5,$K5-$S$7&gt;$S$2,$K5-$S$7&lt;$S$3),$K5-$S$7,)+IF(AND($H5&gt;$I5,$I5-$S$7&gt;$S$2,$I5-$S$7&lt;$S$3),$I5-$S$7,)+IF(AND(OR($J5-$S$7&lt;=$S$2,$J5-$S$7&gt;=$S$3),OR($K5-$S$7&lt;=$S$2,$K5-$S$7&gt;=$S$3),AND($J5&lt;$K5,$J5&lt;=$S$7,$S$7&lt;$K5)),$S$4,)+IF(AND(OR($J5-$S$7&lt;=$S$2,$J5-$S$7&gt;=$S$3),AND($J5&gt;$K5,$J5&lt;=$S$7,$K5&lt;$S$7)),$S$4,)+IF(AND(OR($I5-$S$7&lt;=$S$2,$I5-$S$7&gt;=$S$3),AND($H5&gt;$I5,$I5&gt;$S$7)),$S$4,)</f>
        <v>0</v>
      </c>
      <c r="BQ5" s="146">
        <f>IF(AND($L5-$S$7&gt;$S$2,$L5-$S$7&lt;$S$3),$S$4-($L5-$S$7),)+IF(AND($L5&lt;$M5,$M5-$S$7&gt;$S$2,$M5-$S$7&lt;$S$3),$M5-$S$7,)+IF(AND($J5&gt;$K5,$K5-$S$7&gt;$S$2,$K5-$S$7&lt;$S$3),$K5-$S$7,)+IF(AND(OR($L5-$S$7&lt;=$S$2,$L5-$S$7&gt;=$S$3),OR($M5-$S$7&lt;=$S$2,$M5-$S$7&gt;=$S$3),AND($L5&lt;$M5,$L5&lt;=$S$7,$S$7&lt;$M5)),$S$4,)+IF(AND(OR($L5-$S$7&lt;=$S$2,$L5-$S$7&gt;=$S$3),AND($L5&gt;$M5,$L5&lt;=$S$7,$M5&lt;$S$7)),$S$4,)+IF(AND(OR($K5-$S$7&lt;=$S$2,$K5-$S$7&gt;=$S$3),AND($J5&gt;$K5,$K5&gt;$S$7)),$S$4,)</f>
        <v>0</v>
      </c>
      <c r="BR5" s="146">
        <f>IF(AND($N5-$S$7&gt;$S$2,$N5-$S$7&lt;$S$3),$S$4-($N5-$S$7),)+IF(AND($N5&lt;$O5,$O5-$S$7&gt;$S$2,$O5-$S$7&lt;$S$3),$O5-$S$7,)+IF(AND($L5&gt;$M5,$M5-$S$7&gt;$S$2,$M5-$S$7&lt;$S$3),$M5-$S$7,)+IF(AND(OR($N5-$S$7&lt;=$S$2,$N5-$S$7&gt;=$S$3),OR($O5-$S$7&lt;=$S$2,$O5-$S$7&gt;=$S$3),AND($N5&lt;$O5,$N5&lt;=$S$7,$S$7&lt;$O5)),$S$4,)+IF(AND(OR($N5-$S$7&lt;=$S$2,$N5-$S$7&gt;=$S$3),AND($N5&gt;$O5,$N5&lt;=$S$7,$O5&lt;$S$7)),$S$4,)+IF(AND(OR($M5-$S$7&lt;=$S$2,$M5-$S$7&gt;=$S$3),AND($L5&gt;$M5,$M5&gt;$S$7)),$S$4,)</f>
        <v>0</v>
      </c>
      <c r="BT5" s="146">
        <f>IF(AND($B5-$S$8&gt;$S$2,$B5-$S$8&lt;$S$3),$S$4-($B5-$S$8),)+IF(AND($B5&lt;$C5,$C5-$S$8&gt;$S$2,$C5-$S$8&lt;$S$3),$C5-$S$8,)+IF(AND($N5&gt;$O5,$O5-$S$8&gt;$S$2,$O5-$S$8&lt;$S$3),$O5-$S$8,)+IF(AND(OR($B5-$S$8&lt;=$S$2,$B5-$S$8&gt;=$S$3),OR($C5-$S$8&lt;=$S$2,$C5-$S$8&gt;=$S$3),AND($B5&lt;$C5,$B5&lt;=$S$8,$S$8&lt;$C5)),$S$4,)+IF(AND(OR($B5-$S$8&lt;=$S$2,$B5-$S$8&gt;=$S$3),AND($B5&gt;$C5,$B5&lt;=$S$8,$C5&lt;$S$8)),$S$4,)+IF(AND(OR($O5-$S$8&lt;=$S$2,$O5-$S$8&gt;=$S$3),AND($N5&gt;$O5,$O5&gt;$S$8)),$S$4,)</f>
        <v>0</v>
      </c>
      <c r="BU5" s="146">
        <f>IF(AND($D5-$S$8&gt;$S$2,$D5-$S$8&lt;$S$3),$S$4-($D5-$S$8),)+IF(AND($D5&lt;$E5,$E5-$S$8&gt;$S$2,$E5-$S$8&lt;$S$3),$E5-$S$8,)+IF(AND($B5&gt;$C5,$C5-$S$8&gt;$S$2,$C5-$S$8&lt;$S$3),$C5-$S$8,)+IF(AND(OR($D5-$S$8&lt;=$S$2,$D5-$S$8&gt;=$S$3),OR($E5-$S$8&lt;=$S$2,$E5-$S$8&gt;=$S$3),AND($D5&lt;$E5,$D5&lt;=$S$8,$S$8&lt;$E5)),$S$4,)+IF(AND(OR($D5-$S$8&lt;=$S$2,$D5-$S$8&gt;=$S$3),AND($D5&gt;$E5,$D5&lt;=$S$8,$E5&lt;$S$8)),$S$4,)+IF(AND(OR($C5-$S$8&lt;=$S$2,$C5-$S$8&gt;=$S$3),AND($B5&gt;$C5,$C5&gt;$S$8)),$S$4,)</f>
        <v>0</v>
      </c>
      <c r="BV5" s="146">
        <f>IF(AND($F5-$S$8&gt;$S$2,$F5-$S$8&lt;$S$3),$S$4-($F5-$S$8),)+IF(AND($F5&lt;$G5,$G5-$S$8&gt;$S$2,$G5-$S$8&lt;$S$3),$G5-$S$8,)+IF(AND($D5&gt;$E5,$E5-$S$8&gt;$S$2,$E5-$S$8&lt;$S$3),$E5-$S$8,)+IF(AND(OR($F5-$S$8&lt;=$S$2,$F5-$S$8&gt;=$S$3),OR($G5-$S$8&lt;=$S$2,$G5-$S$8&gt;=$S$3),AND($F5&lt;$G5,$F5&lt;=$S$8,$S$8&lt;$G5)),$S$4,)+IF(AND(OR($F5-$S$8&lt;=$S$2,$F5-$S$8&gt;=$S$3),AND($F5&gt;$G5,$F5&lt;=$S$8,$G5&lt;$S$8)),$S$4,)+IF(AND(OR($E5-$S$8&lt;=$S$2,$E5-$S$8&gt;=$S$3),AND($D5&gt;$E5,$E5&gt;$S$8)),$S$4,)</f>
        <v>0</v>
      </c>
      <c r="BW5" s="146">
        <f>IF(AND($H5-$S$8&gt;$S$2,$H5-$S$8&lt;$S$3),$S$4-($H5-$S$8),)+IF(AND($H5&lt;$I5,$I5-$S$8&gt;$S$2,$I5-$S$8&lt;$S$3),$I5-$S$8,)+IF(AND($F5&gt;$G5,$G5-$S$8&gt;$S$2,$G5-$S$8&lt;$S$3),$G5-$S$8,)+IF(AND(OR($H5-$S$8&lt;=$S$2,$H5-$S$8&gt;=$S$3),OR($I5-$S$8&lt;=$S$2,$I5-$S$8&gt;=$S$3),AND($H5&lt;$I5,$H5&lt;=$S$8,$S$8&lt;$I5)),$S$4,)+IF(AND(OR($H5-$S$8&lt;=$S$2,$H5-$S$8&gt;=$S$3),AND($H5&gt;$I5,$H5&lt;=$S$8,$I5&lt;$S$8)),$S$4,)+IF(AND(OR($G5-$S$8&lt;=$S$2,$G5-$S$8&gt;=$S$3),AND($F5&gt;$G5,$G5&gt;$S$8)),$S$4,)</f>
        <v>0</v>
      </c>
      <c r="BX5" s="146">
        <f>IF(AND($J5-$S$8&gt;$S$2,$J5-$S$8&lt;$S$3),$S$4-($J5-$S$8),)+IF(AND($J5&lt;$K5,$K5-$S$8&gt;$S$2,$K5-$S$8&lt;$S$3),$K5-$S$8,)+IF(AND($H5&gt;$I5,$I5-$S$8&gt;$S$2,$I5-$S$8&lt;$S$3),$I5-$S$8,)+IF(AND(OR($J5-$S$8&lt;=$S$2,$J5-$S$8&gt;=$S$3),OR($K5-$S$8&lt;=$S$2,$K5-$S$8&gt;=$S$3),AND($J5&lt;$K5,$J5&lt;=$S$8,$S$8&lt;$K5)),$S$4,)+IF(AND(OR($J5-$S$8&lt;=$S$2,$J5-$S$8&gt;=$S$3),AND($J5&gt;$K5,$J5&lt;=$S$8,$K5&lt;$S$8)),$S$4,)+IF(AND(OR($I5-$S$8&lt;=$S$2,$I5-$S$8&gt;=$S$3),AND($H5&gt;$I5,$I5&gt;$S$8)),$S$4,)</f>
        <v>0</v>
      </c>
      <c r="BY5" s="146">
        <f>IF(AND($L5-$S$8&gt;$S$2,$L5-$S$8&lt;$S$3),$S$4-($L5-$S$8),)+IF(AND($L5&lt;$M5,$M5-$S$8&gt;$S$2,$M5-$S$8&lt;$S$3),$M5-$S$8,)+IF(AND($J5&gt;$K5,$K5-$S$8&gt;$S$2,$K5-$S$8&lt;$S$3),$K5-$S$8,)+IF(AND(OR($L5-$S$8&lt;=$S$2,$L5-$S$8&gt;=$S$3),OR($M5-$S$8&lt;=$S$2,$M5-$S$8&gt;=$S$3),AND($L5&lt;$M5,$L5&lt;=$S$8,$S$8&lt;$M5)),$S$4,)+IF(AND(OR($L5-$S$8&lt;=$S$2,$L5-$S$8&gt;=$S$3),AND($L5&gt;$M5,$L5&lt;=$S$8,$M5&lt;$S$8)),$S$4,)+IF(AND(OR($K5-$S$8&lt;=$S$2,$K5-$S$8&gt;=$S$3),AND($J5&gt;$K5,$K5&gt;$S$8)),$S$4,)</f>
        <v>0</v>
      </c>
      <c r="BZ5" s="146">
        <f>IF(AND($N5-$S$8&gt;$S$2,$N5-$S$8&lt;$S$3),$S$4-($N5-$S$8),)+IF(AND($N5&lt;$O5,$O5-$S$8&gt;$S$2,$O5-$S$8&lt;$S$3),$O5-$S$8,)+IF(AND($L5&gt;$M5,$M5-$S$8&gt;$S$2,$M5-$S$8&lt;$S$3),$M5-$S$8,)+IF(AND(OR($N5-$S$8&lt;=$S$2,$N5-$S$8&gt;=$S$3),OR($O5-$S$8&lt;=$S$2,$O5-$S$8&gt;=$S$3),AND($N5&lt;$O5,$N5&lt;=$S$8,$S$8&lt;$O5)),$S$4,)+IF(AND(OR($N5-$S$8&lt;=$S$2,$N5-$S$8&gt;=$S$3),AND($N5&gt;$O5,$N5&lt;=$S$8,$O5&lt;$S$8)),$S$4,)+IF(AND(OR($M5-$S$8&lt;=$S$2,$M5-$S$8&gt;=$S$3),AND($L5&gt;$M5,$M5&gt;$S$8)),$S$4,)</f>
        <v>0</v>
      </c>
      <c r="CB5" s="146">
        <f>IF(AND($B5-$S$9&gt;$S$2,$B5-$S$9&lt;$S$3),$S$4-($B5-$S$9),)+IF(AND($B5&lt;$C5,$C5-$S$9&gt;$S$2,$C5-$S$9&lt;$S$3),$C5-$S$9,)+IF(AND($N5&gt;$O5,$O5-$S$9&gt;$S$2,$O5-$S$9&lt;$S$3),$O5-$S$9,)+IF(AND(OR($B5-$S$9&lt;=$S$2,$B5-$S$9&gt;=$S$3),OR($C5-$S$9&lt;=$S$2,$C5-$S$9&gt;=$S$3),AND($B5&lt;$C5,$B5&lt;=$S$9,$S$9&lt;$C5)),$S$4,)+IF(AND(OR($B5-$S$9&lt;=$S$2,$B5-$S$9&gt;=$S$3),AND($B5&gt;$C5,$B5&lt;=$S$9,$C5&lt;$S$9)),$S$4,)+IF(AND(OR($O5-$S$9&lt;=$S$2,$O5-$S$9&gt;=$S$3),AND($N5&gt;$O5,$O5&gt;$S$9)),$S$4,)</f>
        <v>0</v>
      </c>
      <c r="CC5" s="146">
        <f>IF(AND($D5-$S$9&gt;$S$2,$D5-$S$9&lt;$S$3),$S$4-($D5-$S$9),)+IF(AND($D5&lt;$E5,$E5-$S$9&gt;$S$2,$E5-$S$9&lt;$S$3),$E5-$S$9,)+IF(AND($B5&gt;$C5,$C5-$S$9&gt;$S$2,$C5-$S$9&lt;$S$3),$C5-$S$9,)+IF(AND(OR($D5-$S$9&lt;=$S$2,$D5-$S$9&gt;=$S$3),OR($E5-$S$9&lt;=$S$2,$E5-$S$9&gt;=$S$3),AND($D5&lt;$E5,$D5&lt;=$S$9,$S$9&lt;$E5)),$S$4,)+IF(AND(OR($D5-$S$9&lt;=$S$2,$D5-$S$9&gt;=$S$3),AND($D5&gt;$E5,$D5&lt;=$S$9,$E5&lt;$S$9)),$S$4,)+IF(AND(OR($C5-$S$9&lt;=$S$2,$C5-$S$9&gt;=$S$3),AND($B5&gt;$C5,$C5&gt;$S$9)),$S$4,)</f>
        <v>0</v>
      </c>
      <c r="CD5" s="146">
        <f>IF(AND($F5-$S$9&gt;$S$2,$F5-$S$9&lt;$S$3),$S$4-($F5-$S$9),)+IF(AND($F5&lt;$G5,$G5-$S$9&gt;$S$2,$G5-$S$9&lt;$S$3),$G5-$S$9,)+IF(AND($D5&gt;$E5,$E5-$S$9&gt;$S$2,$E5-$S$9&lt;$S$3),$E5-$S$9,)+IF(AND(OR($F5-$S$9&lt;=$S$2,$F5-$S$9&gt;=$S$3),OR($G5-$S$9&lt;=$S$2,$G5-$S$9&gt;=$S$3),AND($F5&lt;$G5,$F5&lt;=$S$9,$S$9&lt;$G5)),$S$4,)+IF(AND(OR($F5-$S$9&lt;=$S$2,$F5-$S$9&gt;=$S$3),AND($F5&gt;$G5,$F5&lt;=$S$9,$G5&lt;$S$9)),$S$4,)+IF(AND(OR($E5-$S$9&lt;=$S$2,$E5-$S$9&gt;=$S$3),AND($D5&gt;$E5,$E5&gt;$S$9)),$S$4,)</f>
        <v>0</v>
      </c>
      <c r="CE5" s="146">
        <f>IF(AND($H5-$S$9&gt;$S$2,$H5-$S$9&lt;$S$3),$S$4-($H5-$S$9),)+IF(AND($H5&lt;$I5,$I5-$S$9&gt;$S$2,$I5-$S$9&lt;$S$3),$I5-$S$9,)+IF(AND($F5&gt;$G5,$G5-$S$9&gt;$S$2,$G5-$S$9&lt;$S$3),$G5-$S$9,)+IF(AND(OR($H5-$S$9&lt;=$S$2,$H5-$S$9&gt;=$S$3),OR($I5-$S$9&lt;=$S$2,$I5-$S$9&gt;=$S$3),AND($H5&lt;$I5,$H5&lt;=$S$9,$S$9&lt;$I5)),$S$4,)+IF(AND(OR($H5-$S$9&lt;=$S$2,$H5-$S$9&gt;=$S$3),AND($H5&gt;$I5,$H5&lt;=$S$9,$I5&lt;$S$9)),$S$4,)+IF(AND(OR($G5-$S$9&lt;=$S$2,$G5-$S$9&gt;=$S$3),AND($F5&gt;$G5,$G5&gt;$S$9)),$S$4,)</f>
        <v>0</v>
      </c>
      <c r="CF5" s="146">
        <f>IF(AND($J5-$S$9&gt;$S$2,$J5-$S$9&lt;$S$3),$S$4-($J5-$S$9),)+IF(AND($J5&lt;$K5,$K5-$S$9&gt;$S$2,$K5-$S$9&lt;$S$3),$K5-$S$9,)+IF(AND($H5&gt;$I5,$I5-$S$9&gt;$S$2,$I5-$S$9&lt;$S$3),$I5-$S$9,)+IF(AND(OR($J5-$S$9&lt;=$S$2,$J5-$S$9&gt;=$S$3),OR($K5-$S$9&lt;=$S$2,$K5-$S$9&gt;=$S$3),AND($J5&lt;$K5,$J5&lt;=$S$9,$S$9&lt;$K5)),$S$4,)+IF(AND(OR($J5-$S$9&lt;=$S$2,$J5-$S$9&gt;=$S$3),AND($J5&gt;$K5,$J5&lt;=$S$9,$K5&lt;$S$9)),$S$4,)+IF(AND(OR($I5-$S$9&lt;=$S$2,$I5-$S$9&gt;=$S$3),AND($H5&gt;$I5,$I5&gt;$S$9)),$S$4,)</f>
        <v>0</v>
      </c>
      <c r="CG5" s="146">
        <f>IF(AND($L5-$S$9&gt;$S$2,$L5-$S$9&lt;$S$3),$S$4-($L5-$S$9),)+IF(AND($L5&lt;$M5,$M5-$S$9&gt;$S$2,$M5-$S$9&lt;$S$3),$M5-$S$9,)+IF(AND($J5&gt;$K5,$K5-$S$9&gt;$S$2,$K5-$S$9&lt;$S$3),$K5-$S$9,)+IF(AND(OR($L5-$S$9&lt;=$S$2,$L5-$S$9&gt;=$S$3),OR($M5-$S$9&lt;=$S$2,$M5-$S$9&gt;=$S$3),AND($L5&lt;$M5,$L5&lt;=$S$9,$S$9&lt;$M5)),$S$4,)+IF(AND(OR($L5-$S$9&lt;=$S$2,$L5-$S$9&gt;=$S$3),AND($L5&gt;$M5,$L5&lt;=$S$9,$M5&lt;$S$9)),$S$4,)+IF(AND(OR($K5-$S$9&lt;=$S$2,$K5-$S$9&gt;=$S$3),AND($J5&gt;$K5,$K5&gt;$S$9)),$S$4,)</f>
        <v>0</v>
      </c>
      <c r="CH5" s="146">
        <f>IF(AND($N5-$S$9&gt;$S$2,$N5-$S$9&lt;$S$3),$S$4-($N5-$S$9),)+IF(AND($N5&lt;$O5,$O5-$S$9&gt;$S$2,$O5-$S$9&lt;$S$3),$O5-$S$9,)+IF(AND($L5&gt;$M5,$M5-$S$9&gt;$S$2,$M5-$S$9&lt;$S$3),$M5-$S$9,)+IF(AND(OR($N5-$S$9&lt;=$S$2,$N5-$S$9&gt;=$S$3),OR($O5-$S$9&lt;=$S$2,$O5-$S$9&gt;=$S$3),AND($N5&lt;$O5,$N5&lt;=$S$9,$S$9&lt;$O5)),$S$4,)+IF(AND(OR($N5-$S$9&lt;=$S$2,$N5-$S$9&gt;=$S$3),AND($N5&gt;$O5,$N5&lt;=$S$9,$O5&lt;$S$9)),$S$4,)+IF(AND(OR($M5-$S$9&lt;=$S$2,$M5-$S$9&gt;=$S$3),AND($L5&gt;$M5,$M5&gt;$S$9)),$S$4,)</f>
        <v>0</v>
      </c>
      <c r="CJ5" s="146">
        <f>IF(AND($B5-$S$10&gt;$S$2,$B5-$S$10&lt;$S$3),$S$4-($B5-$S$10),)+IF(AND($B5&lt;$C5,$C5-$S$10&gt;$S$2,$C5-$S$10&lt;$S$3),$C5-$S$10,)+IF(AND($N5&gt;$O5,$O5-$S$10&gt;$S$2,$O5-$S$10&lt;$S$3),$O5-$S$10,)+IF(AND(OR($B5-$S$10&lt;=$S$2,$B5-$S$10&gt;=$S$3),OR($C5-$S$10&lt;=$S$2,$C5-$S$10&gt;=$S$3),AND($B5&lt;$C5,$B5&lt;=$S$10,$S$10&lt;$C5)),$S$4,)+IF(AND(OR($B5-$S$10&lt;=$S$2,$B5-$S$10&gt;=$S$3),AND($B5&gt;$C5,$B5&lt;=$S$10,$C5&lt;$S$10)),$S$4,)+IF(AND(OR($O5-$S$10&lt;=$S$2,$O5-$S$10&gt;=$S$3),AND($N5&gt;$O5,$O5&gt;$S$10)),$S$4,)</f>
        <v>4.1666666666666664E-2</v>
      </c>
      <c r="CK5" s="146">
        <f>IF(AND($D5-$S$10&gt;$S$2,$D5-$S$10&lt;$S$3),$S$4-($D5-$S$10),)+IF(AND($D5&lt;$E5,$E5-$S$10&gt;$S$2,$E5-$S$10&lt;$S$3),$E5-$S$10,)+IF(AND($B5&gt;$C5,$C5-$S$10&gt;$S$2,$C5-$S$10&lt;$S$3),$C5-$S$10,)+IF(AND(OR($D5-$S$10&lt;=$S$2,$D5-$S$10&gt;=$S$3),OR($E5-$S$10&lt;=$S$2,$E5-$S$10&gt;=$S$3),AND($D5&lt;$E5,$D5&lt;=$S$10,$S$10&lt;$E5)),$S$4,)+IF(AND(OR($D5-$S$10&lt;=$S$2,$D5-$S$10&gt;=$S$3),AND($D5&gt;$E5,$D5&lt;=$S$10,$E5&lt;$S$10)),$S$4,)+IF(AND(OR($C5-$S$10&lt;=$S$2,$C5-$S$10&gt;=$S$3),AND($B5&gt;$C5,$C5&gt;$S$10)),$S$4,)</f>
        <v>4.1666666666666664E-2</v>
      </c>
      <c r="CL5" s="146">
        <f>IF(AND($F5-$S$10&gt;$S$2,$F5-$S$10&lt;$S$3),$S$4-($F5-$S$10),)+IF(AND($F5&lt;$G5,$G5-$S$10&gt;$S$2,$G5-$S$10&lt;$S$3),$G5-$S$10,)+IF(AND($D5&gt;$E5,$E5-$S$10&gt;$S$2,$E5-$S$10&lt;$S$3),$E5-$S$10,)+IF(AND(OR($F5-$S$10&lt;=$S$2,$F5-$S$10&gt;=$S$3),OR($G5-$S$10&lt;=$S$2,$G5-$S$10&gt;=$S$3),AND($F5&lt;$G5,$F5&lt;=$S$10,$S$10&lt;$G5)),$S$4,)+IF(AND(OR($F5-$S$10&lt;=$S$2,$F5-$S$10&gt;=$S$3),AND($F5&gt;$G5,$F5&lt;=$S$10,$G5&lt;$S$10)),$S$4,)+IF(AND(OR($E5-$S$10&lt;=$S$2,$E5-$S$10&gt;=$S$3),AND($D5&gt;$E5,$E5&gt;$S$10)),$S$4,)</f>
        <v>4.1666666666666664E-2</v>
      </c>
      <c r="CM5" s="146">
        <f>IF(AND($H5-$S$10&gt;$S$2,$H5-$S$10&lt;$S$3),$S$4-($H5-$S$10),)+IF(AND($H5&lt;$I5,$I5-$S$10&gt;$S$2,$I5-$S$10&lt;$S$3),$I5-$S$10,)+IF(AND($F5&gt;$G5,$G5-$S$10&gt;$S$2,$G5-$S$10&lt;$S$3),$G5-$S$10,)+IF(AND(OR($H5-$S$10&lt;=$S$2,$H5-$S$10&gt;=$S$3),OR($I5-$S$10&lt;=$S$2,$I5-$S$10&gt;=$S$3),AND($H5&lt;$I5,$H5&lt;=$S$10,$S$10&lt;$I5)),$S$4,)+IF(AND(OR($H5-$S$10&lt;=$S$2,$H5-$S$10&gt;=$S$3),AND($H5&gt;$I5,$H5&lt;=$S$10,$I5&lt;$S$10)),$S$4,)+IF(AND(OR($G5-$S$10&lt;=$S$2,$G5-$S$10&gt;=$S$3),AND($F5&gt;$G5,$G5&gt;$S$10)),$S$4,)</f>
        <v>4.1666666666666664E-2</v>
      </c>
      <c r="CN5" s="146">
        <f>IF(AND($J5-$S$10&gt;$S$2,$J5-$S$10&lt;$S$3),$S$4-($J5-$S$10),)+IF(AND($J5&lt;$K5,$K5-$S$10&gt;$S$2,$K5-$S$10&lt;$S$3),$K5-$S$10,)+IF(AND($H5&gt;$I5,$I5-$S$10&gt;$S$2,$I5-$S$10&lt;$S$3),$I5-$S$10,)+IF(AND(OR($J5-$S$10&lt;=$S$2,$J5-$S$10&gt;=$S$3),OR($K5-$S$10&lt;=$S$2,$K5-$S$10&gt;=$S$3),AND($J5&lt;$K5,$J5&lt;=$S$10,$S$10&lt;$K5)),$S$4,)+IF(AND(OR($J5-$S$10&lt;=$S$2,$J5-$S$10&gt;=$S$3),AND($J5&gt;$K5,$J5&lt;=$S$10,$K5&lt;$S$10)),$S$4,)+IF(AND(OR($I5-$S$10&lt;=$S$2,$I5-$S$10&gt;=$S$3),AND($H5&gt;$I5,$I5&gt;$S$10)),$S$4,)</f>
        <v>0</v>
      </c>
      <c r="CO5" s="146">
        <f>IF(AND($L5-$S$10&gt;$S$2,$L5-$S$10&lt;$S$3),$S$4-($L5-$S$10),)+IF(AND($L5&lt;$M5,$M5-$S$10&gt;$S$2,$M5-$S$10&lt;$S$3),$M5-$S$10,)+IF(AND($J5&gt;$K5,$K5-$S$10&gt;$S$2,$K5-$S$10&lt;$S$3),$K5-$S$10,)+IF(AND(OR($L5-$S$10&lt;=$S$2,$L5-$S$10&gt;=$S$3),OR($M5-$S$10&lt;=$S$2,$M5-$S$10&gt;=$S$3),AND($L5&lt;$M5,$L5&lt;=$S$10,$S$10&lt;$M5)),$S$4,)+IF(AND(OR($L5-$S$10&lt;=$S$2,$L5-$S$10&gt;=$S$3),AND($L5&gt;$M5,$L5&lt;=$S$10,$M5&lt;$S$10)),$S$4,)+IF(AND(OR($K5-$S$10&lt;=$S$2,$K5-$S$10&gt;=$S$3),AND($J5&gt;$K5,$K5&gt;$S$10)),$S$4,)</f>
        <v>0</v>
      </c>
      <c r="CP5" s="146">
        <f>IF(AND($N5-$S$10&gt;$S$2,$N5-$S$10&lt;$S$3),$S$4-($N5-$S$10),)+IF(AND($N5&lt;$O5,$O5-$S$10&gt;$S$2,$O5-$S$10&lt;$S$3),$O5-$S$10,)+IF(AND($L5&gt;$M5,$M5-$S$10&gt;$S$2,$M5-$S$10&lt;$S$3),$M5-$S$10,)+IF(AND(OR($N5-$S$10&lt;=$S$2,$N5-$S$10&gt;=$S$3),OR($O5-$S$10&lt;=$S$2,$O5-$S$10&gt;=$S$3),AND($N5&lt;$O5,$N5&lt;=$S$10,$S$10&lt;$O5)),$S$4,)+IF(AND(OR($N5-$S$10&lt;=$S$2,$N5-$S$10&gt;=$S$3),AND($N5&gt;$O5,$N5&lt;=$S$10,$O5&lt;$S$10)),$S$4,)+IF(AND(OR($M5-$S$10&lt;=$S$2,$M5-$S$10&gt;=$S$3),AND($L5&gt;$M5,$M5&gt;$S$10)),$S$4,)</f>
        <v>0</v>
      </c>
      <c r="CQ5" s="25"/>
      <c r="CR5" s="146">
        <f>IF(AND($B5-$S$11&gt;$S$2,$B5-$S$11&lt;$S$3),$S$4-($B5-$S$11),)+IF(AND($B5&lt;$C5,$C5-$S$11&gt;$S$2,$C5-$S$11&lt;$S$3),$C5-$S$11,)+IF(AND($N5&gt;$O5,$O5-$S$11&gt;$S$2,$O5-$S$11&lt;$S$3),$O5-$S$11,)+IF(AND(OR($B5-$S$11&lt;=$S$2,$B5-$S$11&gt;=$S$3),OR($C5-$S$11&lt;=$S$2,$C5-$S$11&gt;=$S$3),AND($B5&lt;$C5,$B5&lt;=$S$11,$S$11&lt;$C5)),$S$4,)+IF(AND(OR($B5-$S$11&lt;=$S$2,$B5-$S$11&gt;=$S$3),AND($B5&gt;$C5,$B5&lt;=$S$11,$C5&lt;$S$11)),$S$4,)+IF(AND(OR($O5-$S$11&lt;=$S$2,$O5-$S$11&gt;=$S$3),AND($N5&gt;$O5,$O5&gt;$S$11)),$S$4,)</f>
        <v>4.1666666666666664E-2</v>
      </c>
      <c r="CS5" s="146">
        <f>IF(AND($D5-$S$11&gt;$S$2,$D5-$S$11&lt;$S$3),$S$4-($D5-$S$11),)+IF(AND($D5&lt;$E5,$E5-$S$11&gt;$S$2,$E5-$S$11&lt;$S$3),$E5-$S$11,)+IF(AND($B5&gt;$C5,$C5-$S$11&gt;$S$2,$C5-$S$11&lt;$S$3),$C5-$S$11,)+IF(AND(OR($D5-$S$11&lt;=$S$2,$D5-$S$11&gt;=$S$3),OR($E5-$S$11&lt;=$S$2,$E5-$S$11&gt;=$S$3),AND($D5&lt;$E5,$D5&lt;=$S$11,$S$11&lt;$E5)),$S$4,)+IF(AND(OR($D5-$S$11&lt;=$S$2,$D5-$S$11&gt;=$S$3),AND($D5&gt;$E5,$D5&lt;=$S$11,$E5&lt;$S$11)),$S$4,)+IF(AND(OR($C5-$S$11&lt;=$S$2,$C5-$S$11&gt;=$S$3),AND($B5&gt;$C5,$C5&gt;$S$11)),$S$4,)</f>
        <v>4.1666666666666664E-2</v>
      </c>
      <c r="CT5" s="146">
        <f>IF(AND($F5-$S$11&gt;$S$2,$F5-$S$11&lt;$S$3),$S$4-($F5-$S$11),)+IF(AND($F5&lt;$G5,$G5-$S$11&gt;$S$2,$G5-$S$11&lt;$S$3),$G5-$S$11,)+IF(AND($D5&gt;$E5,$E5-$S$11&gt;$S$2,$E5-$S$11&lt;$S$3),$E5-$S$11,)+IF(AND(OR($F5-$S$11&lt;=$S$2,$F5-$S$11&gt;=$S$3),OR($G5-$S$11&lt;=$S$2,$G5-$S$11&gt;=$S$3),AND($F5&lt;$G5,$F5&lt;=$S$11,$S$11&lt;$G5)),$S$4,)+IF(AND(OR($F5-$S$11&lt;=$S$2,$F5-$S$11&gt;=$S$3),AND($F5&gt;$G5,$F5&lt;=$S$11,$G5&lt;$S$11)),$S$4,)+IF(AND(OR($E5-$S$11&lt;=$S$2,$E5-$S$11&gt;=$S$3),AND($D5&gt;$E5,$E5&gt;$S$11)),$S$4,)</f>
        <v>4.1666666666666664E-2</v>
      </c>
      <c r="CU5" s="146">
        <f>IF(AND($H5-$S$11&gt;$S$2,$H5-$S$11&lt;$S$3),$S$4-($H5-$S$11),)+IF(AND($H5&lt;$I5,$I5-$S$11&gt;$S$2,$I5-$S$11&lt;$S$3),$I5-$S$11,)+IF(AND($F5&gt;$G5,$G5-$S$11&gt;$S$2,$G5-$S$11&lt;$S$3),$G5-$S$11,)+IF(AND(OR($H5-$S$11&lt;=$S$2,$H5-$S$11&gt;=$S$3),OR($I5-$S$11&lt;=$S$2,$I5-$S$11&gt;=$S$3),AND($H5&lt;$I5,$H5&lt;=$S$11,$S$11&lt;$I5)),$S$4,)+IF(AND(OR($H5-$S$11&lt;=$S$2,$H5-$S$11&gt;=$S$3),AND($H5&gt;$I5,$H5&lt;=$S$11,$I5&lt;$S$11)),$S$4,)+IF(AND(OR($G5-$S$11&lt;=$S$2,$G5-$S$11&gt;=$S$3),AND($F5&gt;$G5,$G5&gt;$S$11)),$S$4,)</f>
        <v>4.1666666666666664E-2</v>
      </c>
      <c r="CV5" s="146">
        <f>IF(AND($J5-$S$11&gt;$S$2,$J5-$S$11&lt;$S$3),$S$4-($J5-$S$11),)+IF(AND($J5&lt;$K5,$K5-$S$11&gt;$S$2,$K5-$S$11&lt;$S$3),$K5-$S$11,)+IF(AND($H5&gt;$I5,$I5-$S$11&gt;$S$2,$I5-$S$11&lt;$S$3),$I5-$S$11,)+IF(AND(OR($J5-$S$11&lt;=$S$2,$J5-$S$11&gt;=$S$3),OR($K5-$S$11&lt;=$S$2,$K5-$S$11&gt;=$S$3),AND($J5&lt;$K5,$J5&lt;=$S$11,$S$11&lt;$K5)),$S$4,)+IF(AND(OR($J5-$S$11&lt;=$S$2,$J5-$S$11&gt;=$S$3),AND($J5&gt;$K5,$J5&lt;=$S$11,$K5&lt;$S$11)),$S$4,)+IF(AND(OR($I5-$S$11&lt;=$S$2,$I5-$S$11&gt;=$S$3),AND($H5&gt;$I5,$I5&gt;$S$11)),$S$4,)</f>
        <v>0</v>
      </c>
      <c r="CW5" s="146">
        <f>IF(AND($L5-$S$11&gt;$S$2,$L5-$S$11&lt;$S$3),$S$4-($L5-$S$11),)+IF(AND($L5&lt;$M5,$M5-$S$11&gt;$S$2,$M5-$S$11&lt;$S$3),$M5-$S$11,)+IF(AND($J5&gt;$K5,$K5-$S$11&gt;$S$2,$K5-$S$11&lt;$S$3),$K5-$S$11,)+IF(AND(OR($L5-$S$11&lt;=$S$2,$L5-$S$11&gt;=$S$3),OR($M5-$S$11&lt;=$S$2,$M5-$S$11&gt;=$S$3),AND($L5&lt;$M5,$L5&lt;=$S$11,$S$11&lt;$M5)),$S$4,)+IF(AND(OR($L5-$S$11&lt;=$S$2,$L5-$S$11&gt;=$S$3),AND($L5&gt;$M5,$L5&lt;=$S$11,$M5&lt;$S$11)),$S$4,)+IF(AND(OR($K5-$S$11&lt;=$S$2,$K5-$S$11&gt;=$S$3),AND($J5&gt;$K5,$K5&gt;$S$11)),$S$4,)</f>
        <v>0</v>
      </c>
      <c r="CX5" s="146">
        <f>IF(AND($N5-$S$11&gt;$S$2,$N5-$S$11&lt;$S$3),$S$4-($N5-$S$11),)+IF(AND($N5&lt;$O5,$O5-$S$11&gt;$S$2,$O5-$S$11&lt;$S$3),$O5-$S$11,)+IF(AND($L5&gt;$M5,$M5-$S$11&gt;$S$2,$M5-$S$11&lt;$S$3),$M5-$S$11,)+IF(AND(OR($N5-$S$11&lt;=$S$2,$N5-$S$11&gt;=$S$3),OR($O5-$S$11&lt;=$S$2,$O5-$S$11&gt;=$S$3),AND($N5&lt;$O5,$N5&lt;=$S$11,$S$11&lt;$O5)),$S$4,)+IF(AND(OR($N5-$S$11&lt;=$S$2,$N5-$S$11&gt;=$S$3),AND($N5&gt;$O5,$N5&lt;=$S$11,$O5&lt;$S$11)),$S$4,)+IF(AND(OR($M5-$S$11&lt;=$S$2,$M5-$S$11&gt;=$S$3),AND($L5&gt;$M5,$M5&gt;$S$11)),$S$4,)</f>
        <v>0</v>
      </c>
      <c r="CZ5" s="146">
        <f>IF(AND($B5-$S$12&gt;$S$2,$B5-$S$12&lt;$S$3),$S$4-($B5-$S$12),)+IF(AND($B5&lt;$C5,$C5-$S$12&gt;$S$2,$C5-$S$12&lt;$S$3),$C5-$S$12,)+IF(AND($N5&gt;$O5,$O5-$S$12&gt;$S$2,$O5-$S$12&lt;$S$3),$O5-$S$12,)+IF(AND(OR($B5-$S$12&lt;=$S$2,$B5-$S$12&gt;=$S$3),OR($C5-$S$12&lt;=$S$2,$C5-$S$12&gt;=$S$3),AND($B5&lt;$C5,$B5&lt;=$S$12,$S$12&lt;$C5)),$S$4,)+IF(AND(OR($B5-$S$12&lt;=$S$2,$B5-$S$12&gt;=$S$3),AND($B5&gt;$C5,$B5&lt;=$S$12,$C5&lt;$S$12)),$S$4,)+IF(AND(OR($O5-$S$12&lt;=$S$2,$O5-$S$12&gt;=$S$3),AND($N5&gt;$O5,$O5&gt;$S$12)),$S$4,)</f>
        <v>4.1666666666666664E-2</v>
      </c>
      <c r="DA5" s="146">
        <f>IF(AND($D5-$S$12&gt;$S$2,$D5-$S$12&lt;$S$3),$S$4-($D5-$S$12),)+IF(AND($D5&lt;$E5,$E5-$S$12&gt;$S$2,$E5-$S$12&lt;$S$3),$E5-$S$12,)+IF(AND($B5&gt;$C5,$C5-$S$12&gt;$S$2,$C5-$S$12&lt;$S$3),$C5-$S$12,)+IF(AND(OR($D5-$S$12&lt;=$S$2,$D5-$S$12&gt;=$S$3),OR($E5-$S$12&lt;=$S$2,$E5-$S$12&gt;=$S$3),AND($D5&lt;$E5,$D5&lt;=$S$12,$S$12&lt;$E5)),$S$4,)+IF(AND(OR($D5-$S$12&lt;=$S$2,$D5-$S$12&gt;=$S$3),AND($D5&gt;$E5,$D5&lt;=$S$12,$E5&lt;$S$12)),$S$4,)+IF(AND(OR($C5-$S$12&lt;=$S$2,$C5-$S$12&gt;=$S$3),AND($B5&gt;$C5,$C5&gt;$S$12)),$S$4,)</f>
        <v>4.1666666666666664E-2</v>
      </c>
      <c r="DB5" s="146">
        <f>IF(AND($F5-$S$12&gt;$S$2,$F5-$S$12&lt;$S$3),$S$4-($F5-$S$12),)+IF(AND($F5&lt;$G5,$G5-$S$12&gt;$S$2,$G5-$S$12&lt;$S$3),$G5-$S$12,)+IF(AND($D5&gt;$E5,$E5-$S$12&gt;$S$2,$E5-$S$12&lt;$S$3),$E5-$S$12,)+IF(AND(OR($F5-$S$12&lt;=$S$2,$F5-$S$12&gt;=$S$3),OR($G5-$S$12&lt;=$S$2,$G5-$S$12&gt;=$S$3),AND($F5&lt;$G5,$F5&lt;=$S$12,$S$12&lt;$G5)),$S$4,)+IF(AND(OR($F5-$S$12&lt;=$S$2,$F5-$S$12&gt;=$S$3),AND($F5&gt;$G5,$F5&lt;=$S$12,$G5&lt;$S$12)),$S$4,)+IF(AND(OR($E5-$S$12&lt;=$S$2,$E5-$S$12&gt;=$S$3),AND($D5&gt;$E5,$E5&gt;$S$12)),$S$4,)</f>
        <v>4.1666666666666664E-2</v>
      </c>
      <c r="DC5" s="146">
        <f>IF(AND($H5-$S$12&gt;$S$2,$H5-$S$12&lt;$S$3),$S$4-($H5-$S$12),)+IF(AND($H5&lt;$I5,$I5-$S$12&gt;$S$2,$I5-$S$12&lt;$S$3),$I5-$S$12,)+IF(AND($F5&gt;$G5,$G5-$S$12&gt;$S$2,$G5-$S$12&lt;$S$3),$G5-$S$12,)+IF(AND(OR($H5-$S$12&lt;=$S$2,$H5-$S$12&gt;=$S$3),OR($I5-$S$12&lt;=$S$2,$I5-$S$12&gt;=$S$3),AND($H5&lt;$I5,$H5&lt;=$S$12,$S$12&lt;$I5)),$S$4,)+IF(AND(OR($H5-$S$12&lt;=$S$2,$H5-$S$12&gt;=$S$3),AND($H5&gt;$I5,$H5&lt;=$S$12,$I5&lt;$S$12)),$S$4,)+IF(AND(OR($G5-$S$12&lt;=$S$2,$G5-$S$12&gt;=$S$3),AND($F5&gt;$G5,$G5&gt;$S$12)),$S$4,)</f>
        <v>4.1666666666666664E-2</v>
      </c>
      <c r="DD5" s="146">
        <f>IF(AND($J5-$S$12&gt;$S$2,$J5-$S$12&lt;$S$3),$S$4-($J5-$S$12),)+IF(AND($J5&lt;$K5,$K5-$S$12&gt;$S$2,$K5-$S$12&lt;$S$3),$K5-$S$12,)+IF(AND($H5&gt;$I5,$I5-$S$12&gt;$S$2,$I5-$S$12&lt;$S$3),$I5-$S$12,)+IF(AND(OR($J5-$S$12&lt;=$S$2,$J5-$S$12&gt;=$S$3),OR($K5-$S$12&lt;=$S$2,$K5-$S$12&gt;=$S$3),AND($J5&lt;$K5,$J5&lt;=$S$12,$S$12&lt;$K5)),$S$4,)+IF(AND(OR($J5-$S$12&lt;=$S$2,$J5-$S$12&gt;=$S$3),AND($J5&gt;$K5,$J5&lt;=$S$12,$K5&lt;$S$12)),$S$4,)+IF(AND(OR($I5-$S$12&lt;=$S$2,$I5-$S$12&gt;=$S$3),AND($H5&gt;$I5,$I5&gt;$S$12)),$S$4,)</f>
        <v>0</v>
      </c>
      <c r="DE5" s="146">
        <f>IF(AND($L5-$S$12&gt;$S$2,$L5-$S$12&lt;$S$3),$S$4-($L5-$S$12),)+IF(AND($L5&lt;$M5,$M5-$S$12&gt;$S$2,$M5-$S$12&lt;$S$3),$M5-$S$12,)+IF(AND($J5&gt;$K5,$K5-$S$12&gt;$S$2,$K5-$S$12&lt;$S$3),$K5-$S$12,)+IF(AND(OR($L5-$S$12&lt;=$S$2,$L5-$S$12&gt;=$S$3),OR($M5-$S$12&lt;=$S$2,$M5-$S$12&gt;=$S$3),AND($L5&lt;$M5,$L5&lt;=$S$12,$S$12&lt;$M5)),$S$4,)+IF(AND(OR($L5-$S$12&lt;=$S$2,$L5-$S$12&gt;=$S$3),AND($L5&gt;$M5,$L5&lt;=$S$12,$M5&lt;$S$12)),$S$4,)+IF(AND(OR($K5-$S$12&lt;=$S$2,$K5-$S$12&gt;=$S$3),AND($J5&gt;$K5,$K5&gt;$S$12)),$S$4,)</f>
        <v>0</v>
      </c>
      <c r="DF5" s="146">
        <f>IF(AND($N5-$S$12&gt;$S$2,$N5-$S$12&lt;$S$3),$S$4-($N5-$S$12),)+IF(AND($N5&lt;$O5,$O5-$S$12&gt;$S$2,$O5-$S$12&lt;$S$3),$O5-$S$12,)+IF(AND($L5&gt;$M5,$M5-$S$12&gt;$S$2,$M5-$S$12&lt;$S$3),$M5-$S$12,)+IF(AND(OR($N5-$S$12&lt;=$S$2,$N5-$S$12&gt;=$S$3),OR($O5-$S$12&lt;=$S$2,$O5-$S$12&gt;=$S$3),AND($N5&lt;$O5,$N5&lt;=$S$12,$S$12&lt;$O5)),$S$4,)+IF(AND(OR($N5-$S$12&lt;=$S$2,$N5-$S$12&gt;=$S$3),AND($N5&gt;$O5,$N5&lt;=$S$12,$O5&lt;$S$12)),$S$4,)+IF(AND(OR($M5-$S$12&lt;=$S$2,$M5-$S$12&gt;=$S$3),AND($L5&gt;$M5,$M5&gt;$S$12)),$S$4,)</f>
        <v>0</v>
      </c>
      <c r="DG5" s="25"/>
      <c r="DH5" s="146">
        <f>IF(AND($B5-$S$13&gt;$S$2,$B5-$S$13&lt;$S$3),$S$4-($B5-$S$13),)+IF(AND($B5&lt;$C5,$C5-$S$13&gt;$S$2,$C5-$S$13&lt;$S$3),$C5-$S$13,)+IF(AND($N5&gt;$O5,$O5-$S$13&gt;$S$2,$O5-$S$13&lt;$S$3),$O5-$S$13,)+IF(AND(OR($B5-$S$13&lt;=$S$2,$B5-$S$13&gt;=$S$3),OR($C5-$S$13&lt;=$S$2,$C5-$S$13&gt;=$S$3),AND($B5&lt;$C5,$B5&lt;=$S$13,$S$13&lt;$C5)),$S$4,)+IF(AND(OR($B5-$S$13&lt;=$S$2,$B5-$S$13&gt;=$S$3),AND($B5&gt;$C5,$B5&lt;=$S$13,$C5&lt;$S$13)),$S$4,)+IF(AND(OR($O5-$S$13&lt;=$S$2,$O5-$S$13&gt;=$S$3),AND($N5&gt;$O5,$O5&gt;$S$13)),$S$4,)</f>
        <v>4.1666666666666664E-2</v>
      </c>
      <c r="DI5" s="146">
        <f>IF(AND($D5-$S$13&gt;$S$2,$D5-$S$13&lt;$S$3),$S$4-($D5-$S$13),)+IF(AND($D5&lt;$E5,$E5-$S$13&gt;$S$2,$E5-$S$13&lt;$S$3),$E5-$S$13,)+IF(AND($B5&gt;$C5,$C5-$S$13&gt;$S$2,$C5-$S$13&lt;$S$3),$C5-$S$13,)+IF(AND(OR($D5-$S$13&lt;=$S$2,$D5-$S$13&gt;=$S$3),OR($E5-$S$13&lt;=$S$2,$E5-$S$13&gt;=$S$3),AND($D5&lt;$E5,$D5&lt;=$S$13,$S$13&lt;$E5)),$S$4,)+IF(AND(OR($D5-$S$13&lt;=$S$2,$D5-$S$13&gt;=$S$3),AND($D5&gt;$E5,$D5&lt;=$S$13,$E5&lt;$S$13)),$S$4,)+IF(AND(OR($C5-$S$13&lt;=$S$2,$C5-$S$13&gt;=$S$3),AND($B5&gt;$C5,$C5&gt;$S$13)),$S$4,)</f>
        <v>4.1666666666666664E-2</v>
      </c>
      <c r="DJ5" s="146">
        <f>IF(AND($F5-$S$13&gt;$S$2,$F5-$S$13&lt;$S$3),$S$4-($F5-$S$13),)+IF(AND($F5&lt;$G5,$G5-$S$13&gt;$S$2,$G5-$S$13&lt;$S$3),$G5-$S$13,)+IF(AND($D5&gt;$E5,$E5-$S$13&gt;$S$2,$E5-$S$13&lt;$S$3),$E5-$S$13,)+IF(AND(OR($F5-$S$13&lt;=$S$2,$F5-$S$13&gt;=$S$3),OR($G5-$S$13&lt;=$S$2,$G5-$S$13&gt;=$S$3),AND($F5&lt;$G5,$F5&lt;=$S$13,$S$13&lt;$G5)),$S$4,)+IF(AND(OR($F5-$S$13&lt;=$S$2,$F5-$S$13&gt;=$S$3),AND($F5&gt;$G5,$F5&lt;=$S$13,$G5&lt;$S$13)),$S$4,)+IF(AND(OR($E5-$S$13&lt;=$S$2,$E5-$S$13&gt;=$S$3),AND($D5&gt;$E5,$E5&gt;$S$13)),$S$4,)</f>
        <v>4.1666666666666664E-2</v>
      </c>
      <c r="DK5" s="146">
        <f>IF(AND($H5-$S$13&gt;$S$2,$H5-$S$13&lt;$S$3),$S$4-($H5-$S$13),)+IF(AND($H5&lt;$I5,$I5-$S$13&gt;$S$2,$I5-$S$13&lt;$S$3),$I5-$S$13,)+IF(AND($F5&gt;$G5,$G5-$S$13&gt;$S$2,$G5-$S$13&lt;$S$3),$G5-$S$13,)+IF(AND(OR($H5-$S$13&lt;=$S$2,$H5-$S$13&gt;=$S$3),OR($I5-$S$13&lt;=$S$2,$I5-$S$13&gt;=$S$3),AND($H5&lt;$I5,$H5&lt;=$S$13,$S$13&lt;$I5)),$S$4,)+IF(AND(OR($H5-$S$13&lt;=$S$2,$H5-$S$13&gt;=$S$3),AND($H5&gt;$I5,$H5&lt;=$S$13,$I5&lt;$S$13)),$S$4,)+IF(AND(OR($G5-$S$13&lt;=$S$2,$G5-$S$13&gt;=$S$3),AND($F5&gt;$G5,$G5&gt;$S$13)),$S$4,)</f>
        <v>4.1666666666666664E-2</v>
      </c>
      <c r="DL5" s="146">
        <f>IF(AND($J5-$S$13&gt;$S$2,$J5-$S$13&lt;$S$3),$S$4-($J5-$S$13),)+IF(AND($J5&lt;$K5,$K5-$S$13&gt;$S$2,$K5-$S$13&lt;$S$3),$K5-$S$13,)+IF(AND($H5&gt;$I5,$I5-$S$13&gt;$S$2,$I5-$S$13&lt;$S$3),$I5-$S$13,)+IF(AND(OR($J5-$S$13&lt;=$S$2,$J5-$S$13&gt;=$S$3),OR($K5-$S$13&lt;=$S$2,$K5-$S$13&gt;=$S$3),AND($J5&lt;$K5,$J5&lt;=$S$13,$S$13&lt;$K5)),$S$4,)+IF(AND(OR($J5-$S$13&lt;=$S$2,$J5-$S$13&gt;=$S$3),AND($J5&gt;$K5,$J5&lt;=$S$13,$K5&lt;$S$13)),$S$4,)+IF(AND(OR($I5-$S$13&lt;=$S$2,$I5-$S$13&gt;=$S$3),AND($H5&gt;$I5,$I5&gt;$S$13)),$S$4,)</f>
        <v>0</v>
      </c>
      <c r="DM5" s="146">
        <f>IF(AND($L5-$S$13&gt;$S$2,$L5-$S$13&lt;$S$3),$S$4-($L5-$S$13),)+IF(AND($L5&lt;$M5,$M5-$S$13&gt;$S$2,$M5-$S$13&lt;$S$3),$M5-$S$13,)+IF(AND($J5&gt;$K5,$K5-$S$13&gt;$S$2,$K5-$S$13&lt;$S$3),$K5-$S$13,)+IF(AND(OR($L5-$S$13&lt;=$S$2,$L5-$S$13&gt;=$S$3),OR($M5-$S$13&lt;=$S$2,$M5-$S$13&gt;=$S$3),AND($L5&lt;$M5,$L5&lt;=$S$13,$S$13&lt;$M5)),$S$4,)+IF(AND(OR($L5-$S$13&lt;=$S$2,$L5-$S$13&gt;=$S$3),AND($L5&gt;$M5,$L5&lt;=$S$13,$M5&lt;$S$13)),$S$4,)+IF(AND(OR($K5-$S$13&lt;=$S$2,$K5-$S$13&gt;=$S$3),AND($J5&gt;$K5,$K5&gt;$S$13)),$S$4,)</f>
        <v>0</v>
      </c>
      <c r="DN5" s="146">
        <f>IF(AND($N5-$S$13&gt;$S$2,$N5-$S$13&lt;$S$3),$S$4-($N5-$S$13),)+IF(AND($N5&lt;$O5,$O5-$S$13&gt;$S$2,$O5-$S$13&lt;$S$3),$O5-$S$13,)+IF(AND($L5&gt;$M5,$M5-$S$13&gt;$S$2,$M5-$S$13&lt;$S$3),$M5-$S$13,)+IF(AND(OR($N5-$S$13&lt;=$S$2,$N5-$S$13&gt;=$S$3),OR($O5-$S$13&lt;=$S$2,$O5-$S$13&gt;=$S$3),AND($N5&lt;$O5,$N5&lt;=$S$13,$S$13&lt;$O5)),$S$4,)+IF(AND(OR($N5-$S$13&lt;=$S$2,$N5-$S$13&gt;=$S$3),AND($N5&gt;$O5,$N5&lt;=$S$13,$O5&lt;$S$13)),$S$4,)+IF(AND(OR($M5-$S$13&lt;=$S$2,$M5-$S$13&gt;=$S$3),AND($L5&gt;$M5,$M5&gt;$S$13)),$S$4,)</f>
        <v>0</v>
      </c>
      <c r="DP5" s="146">
        <f>IF(AND($B5-$S$14&gt;$S$2,$B5-$S$14&lt;$S$3),$S$4-($B5-$S$14),)+IF(AND($B5&lt;$C5,$C5-$S$14&gt;$S$2,$C5-$S$14&lt;$S$3),$C5-$S$14,)+IF(AND($N5&gt;$O5,$O5-$S$14&gt;$S$2,$O5-$S$14&lt;$S$3),$O5-$S$14,)+IF(AND(OR($B5-$S$14&lt;=$S$2,$B5-$S$14&gt;=$S$3),OR($C5-$S$14&lt;=$S$2,$C5-$S$14&gt;=$S$3),AND($B5&lt;$C5,$B5&lt;=$S$14,$S$14&lt;$C5)),$S$4,)+IF(AND(OR($B5-$S$14&lt;=$S$2,$B5-$S$14&gt;=$S$3),AND($B5&gt;$C5,$B5&lt;=$S$14,$C5&lt;$S$14)),$S$4,)+IF(AND(OR($O5-$S$14&lt;=$S$2,$O5-$S$14&gt;=$S$3),AND($N5&gt;$O5,$O5&gt;$S$14)),$S$4,)</f>
        <v>4.1666666666666664E-2</v>
      </c>
      <c r="DQ5" s="146">
        <f>IF(AND($D5-$S$14&gt;$S$2,$D5-$S$14&lt;$S$3),$S$4-($D5-$S$14),)+IF(AND($D5&lt;$E5,$E5-$S$14&gt;$S$2,$E5-$S$14&lt;$S$3),$E5-$S$14,)+IF(AND($B5&gt;$C5,$C5-$S$14&gt;$S$2,$C5-$S$14&lt;$S$3),$C5-$S$14,)+IF(AND(OR($D5-$S$14&lt;=$S$2,$D5-$S$14&gt;=$S$3),OR($E5-$S$14&lt;=$S$2,$E5-$S$14&gt;=$S$3),AND($D5&lt;$E5,$D5&lt;=$S$14,$S$14&lt;$E5)),$S$4,)+IF(AND(OR($D5-$S$14&lt;=$S$2,$D5-$S$14&gt;=$S$3),AND($D5&gt;$E5,$D5&lt;=$S$14,$E5&lt;$S$14)),$S$4,)+IF(AND(OR($C5-$S$14&lt;=$S$2,$C5-$S$14&gt;=$S$3),AND($B5&gt;$C5,$C5&gt;$S$14)),$S$4,)</f>
        <v>4.1666666666666664E-2</v>
      </c>
      <c r="DR5" s="146">
        <f>IF(AND($F5-$S$14&gt;$S$2,$F5-$S$14&lt;$S$3),$S$4-($F5-$S$14),)+IF(AND($F5&lt;$G5,$G5-$S$14&gt;$S$2,$G5-$S$14&lt;$S$3),$G5-$S$14,)+IF(AND($D5&gt;$E5,$E5-$S$14&gt;$S$2,$E5-$S$14&lt;$S$3),$E5-$S$14,)+IF(AND(OR($F5-$S$14&lt;=$S$2,$F5-$S$14&gt;=$S$3),OR($G5-$S$14&lt;=$S$2,$G5-$S$14&gt;=$S$3),AND($F5&lt;$G5,$F5&lt;=$S$14,$S$14&lt;$G5)),$S$4,)+IF(AND(OR($F5-$S$14&lt;=$S$2,$F5-$S$14&gt;=$S$3),AND($F5&gt;$G5,$F5&lt;=$S$14,$G5&lt;$S$14)),$S$4,)+IF(AND(OR($E5-$S$14&lt;=$S$2,$E5-$S$14&gt;=$S$3),AND($D5&gt;$E5,$E5&gt;$S$14)),$S$4,)</f>
        <v>4.1666666666666664E-2</v>
      </c>
      <c r="DS5" s="146">
        <f>IF(AND($H5-$S$14&gt;$S$2,$H5-$S$14&lt;$S$3),$S$4-($H5-$S$14),)+IF(AND($H5&lt;$I5,$I5-$S$14&gt;$S$2,$I5-$S$14&lt;$S$3),$I5-$S$14,)+IF(AND($F5&gt;$G5,$G5-$S$14&gt;$S$2,$G5-$S$14&lt;$S$3),$G5-$S$14,)+IF(AND(OR($H5-$S$14&lt;=$S$2,$H5-$S$14&gt;=$S$3),OR($I5-$S$14&lt;=$S$2,$I5-$S$14&gt;=$S$3),AND($H5&lt;$I5,$H5&lt;=$S$14,$S$14&lt;$I5)),$S$4,)+IF(AND(OR($H5-$S$14&lt;=$S$2,$H5-$S$14&gt;=$S$3),AND($H5&gt;$I5,$H5&lt;=$S$14,$I5&lt;$S$14)),$S$4,)+IF(AND(OR($G5-$S$14&lt;=$S$2,$G5-$S$14&gt;=$S$3),AND($F5&gt;$G5,$G5&gt;$S$14)),$S$4,)</f>
        <v>4.1666666666666664E-2</v>
      </c>
      <c r="DT5" s="146">
        <f>IF(AND($J5-$S$14&gt;$S$2,$J5-$S$14&lt;$S$3),$S$4-($J5-$S$14),)+IF(AND($J5&lt;$K5,$K5-$S$14&gt;$S$2,$K5-$S$14&lt;$S$3),$K5-$S$14,)+IF(AND($H5&gt;$I5,$I5-$S$14&gt;$S$2,$I5-$S$14&lt;$S$3),$I5-$S$14,)+IF(AND(OR($J5-$S$14&lt;=$S$2,$J5-$S$14&gt;=$S$3),OR($K5-$S$14&lt;=$S$2,$K5-$S$14&gt;=$S$3),AND($J5&lt;$K5,$J5&lt;=$S$14,$S$14&lt;$K5)),$S$4,)+IF(AND(OR($J5-$S$14&lt;=$S$2,$J5-$S$14&gt;=$S$3),AND($J5&gt;$K5,$J5&lt;=$S$14,$K5&lt;$S$14)),$S$4,)+IF(AND(OR($I5-$S$14&lt;=$S$2,$I5-$S$14&gt;=$S$3),AND($H5&gt;$I5,$I5&gt;$S$14)),$S$4,)</f>
        <v>0</v>
      </c>
      <c r="DU5" s="146">
        <f>IF(AND($L5-$S$14&gt;$S$2,$L5-$S$14&lt;$S$3),$S$4-($L5-$S$14),)+IF(AND($L5&lt;$M5,$M5-$S$14&gt;$S$2,$M5-$S$14&lt;$S$3),$M5-$S$14,)+IF(AND($J5&gt;$K5,$K5-$S$14&gt;$S$2,$K5-$S$14&lt;$S$3),$K5-$S$14,)+IF(AND(OR($L5-$S$14&lt;=$S$2,$L5-$S$14&gt;=$S$3),OR($M5-$S$14&lt;=$S$2,$M5-$S$14&gt;=$S$3),AND($L5&lt;$M5,$L5&lt;=$S$14,$S$14&lt;$M5)),$S$4,)+IF(AND(OR($L5-$S$14&lt;=$S$2,$L5-$S$14&gt;=$S$3),AND($L5&gt;$M5,$L5&lt;=$S$14,$M5&lt;$S$14)),$S$4,)+IF(AND(OR($K5-$S$14&lt;=$S$2,$K5-$S$14&gt;=$S$3),AND($J5&gt;$K5,$K5&gt;$S$14)),$S$4,)</f>
        <v>0</v>
      </c>
      <c r="DV5" s="146">
        <f>IF(AND($N5-$S$14&gt;$S$2,$N5-$S$14&lt;$S$3),$S$4-($N5-$S$14),)+IF(AND($N5&lt;$O5,$O5-$S$14&gt;$S$2,$O5-$S$14&lt;$S$3),$O5-$S$14,)+IF(AND($L5&gt;$M5,$M5-$S$14&gt;$S$2,$M5-$S$14&lt;$S$3),$M5-$S$14,)+IF(AND(OR($N5-$S$14&lt;=$S$2,$N5-$S$14&gt;=$S$3),OR($O5-$S$14&lt;=$S$2,$O5-$S$14&gt;=$S$3),AND($N5&lt;$O5,$N5&lt;=$S$14,$S$14&lt;$O5)),$S$4,)+IF(AND(OR($N5-$S$14&lt;=$S$2,$N5-$S$14&gt;=$S$3),AND($N5&gt;$O5,$N5&lt;=$S$14,$O5&lt;$S$14)),$S$4,)+IF(AND(OR($M5-$S$14&lt;=$S$2,$M5-$S$14&gt;=$S$3),AND($L5&gt;$M5,$M5&gt;$S$14)),$S$4,)</f>
        <v>0</v>
      </c>
      <c r="DW5" s="25"/>
      <c r="DX5" s="146">
        <f>IF(AND($B5-$S$15&gt;$S$2,$B5-$S$15&lt;$S$3),$S$4-($B5-$S$15),)+IF(AND($B5&lt;$C5,$C5-$S$15&gt;$S$2,$C5-$S$15&lt;$S$3),$C5-$S$15,)+IF(AND($N5&gt;$O5,$O5-$S$15&gt;$S$2,$O5-$S$15&lt;$S$3),$O5-$S$15,)+IF(AND(OR($B5-$S$15&lt;=$S$2,$B5-$S$15&gt;=$S$3),OR($C5-$S$15&lt;=$S$2,$C5-$S$15&gt;=$S$3),AND($B5&lt;$C5,$B5&lt;=$S$15,$S$15&lt;$C5)),$S$4,)+IF(AND(OR($B5-$S$15&lt;=$S$2,$B5-$S$15&gt;=$S$3),AND($B5&gt;$C5,$B5&lt;=$S$15,$C5&lt;$S$15)),$S$4,)+IF(AND(OR($O5-$S$15&lt;=$S$2,$O5-$S$15&gt;=$S$3),AND($N5&gt;$O5,$O5&gt;$S$15)),$S$4,)</f>
        <v>4.1666666666666664E-2</v>
      </c>
      <c r="DY5" s="146">
        <f>IF(AND($D5-$S$15&gt;$S$2,$D5-$S$15&lt;$S$3),$S$4-($D5-$S$15),)+IF(AND($D5&lt;$E5,$E5-$S$15&gt;$S$2,$E5-$S$15&lt;$S$3),$E5-$S$15,)+IF(AND($B5&gt;$C5,$C5-$S$15&gt;$S$2,$C5-$S$15&lt;$S$3),$C5-$S$15,)+IF(AND(OR($D5-$S$15&lt;=$S$2,$D5-$S$15&gt;=$S$3),OR($E5-$S$15&lt;=$S$2,$E5-$S$15&gt;=$S$3),AND($D5&lt;$E5,$D5&lt;=$S$15,$S$15&lt;$E5)),$S$4,)+IF(AND(OR($D5-$S$15&lt;=$S$2,$D5-$S$15&gt;=$S$3),AND($D5&gt;$E5,$D5&lt;=$S$15,$E5&lt;$S$15)),$S$4,)+IF(AND(OR($C5-$S$15&lt;=$S$2,$C5-$S$15&gt;=$S$3),AND($B5&gt;$C5,$C5&gt;$S$15)),$S$4,)</f>
        <v>4.1666666666666664E-2</v>
      </c>
      <c r="DZ5" s="146">
        <f>IF(AND($F5-$S$15&gt;$S$2,$F5-$S$15&lt;$S$3),$S$4-($F5-$S$15),)+IF(AND($F5&lt;$G5,$G5-$S$15&gt;$S$2,$G5-$S$15&lt;$S$3),$G5-$S$15,)+IF(AND($D5&gt;$E5,$E5-$S$15&gt;$S$2,$E5-$S$15&lt;$S$3),$E5-$S$15,)+IF(AND(OR($F5-$S$15&lt;=$S$2,$F5-$S$15&gt;=$S$3),OR($G5-$S$15&lt;=$S$2,$G5-$S$15&gt;=$S$3),AND($F5&lt;$G5,$F5&lt;=$S$15,$S$15&lt;$G5)),$S$4,)+IF(AND(OR($F5-$S$15&lt;=$S$2,$F5-$S$15&gt;=$S$3),AND($F5&gt;$G5,$F5&lt;=$S$15,$G5&lt;$S$15)),$S$4,)+IF(AND(OR($E5-$S$15&lt;=$S$2,$E5-$S$15&gt;=$S$3),AND($D5&gt;$E5,$E5&gt;$S$15)),$S$4,)</f>
        <v>4.1666666666666664E-2</v>
      </c>
      <c r="EA5" s="146">
        <f>IF(AND($H5-$S$15&gt;$S$2,$H5-$S$15&lt;$S$3),$S$4-($H5-$S$15),)+IF(AND($H5&lt;$I5,$I5-$S$15&gt;$S$2,$I5-$S$15&lt;$S$3),$I5-$S$15,)+IF(AND($F5&gt;$G5,$G5-$S$15&gt;$S$2,$G5-$S$15&lt;$S$3),$G5-$S$15,)+IF(AND(OR($H5-$S$15&lt;=$S$2,$H5-$S$15&gt;=$S$3),OR($I5-$S$15&lt;=$S$2,$I5-$S$15&gt;=$S$3),AND($H5&lt;$I5,$H5&lt;=$S$15,$S$15&lt;$I5)),$S$4,)+IF(AND(OR($H5-$S$15&lt;=$S$2,$H5-$S$15&gt;=$S$3),AND($H5&gt;$I5,$H5&lt;=$S$15,$I5&lt;$S$15)),$S$4,)+IF(AND(OR($G5-$S$15&lt;=$S$2,$G5-$S$15&gt;=$S$3),AND($F5&gt;$G5,$G5&gt;$S$15)),$S$4,)</f>
        <v>4.1666666666666664E-2</v>
      </c>
      <c r="EB5" s="146">
        <f>IF(AND($J5-$S$15&gt;$S$2,$J5-$S$15&lt;$S$3),$S$4-($J5-$S$15),)+IF(AND($J5&lt;$K5,$K5-$S$15&gt;$S$2,$K5-$S$15&lt;$S$3),$K5-$S$15,)+IF(AND($H5&gt;$I5,$I5-$S$15&gt;$S$2,$I5-$S$15&lt;$S$3),$I5-$S$15,)+IF(AND(OR($J5-$S$15&lt;=$S$2,$J5-$S$15&gt;=$S$3),OR($K5-$S$15&lt;=$S$2,$K5-$S$15&gt;=$S$3),AND($J5&lt;$K5,$J5&lt;=$S$15,$S$15&lt;$K5)),$S$4,)+IF(AND(OR($J5-$S$15&lt;=$S$2,$J5-$S$15&gt;=$S$3),AND($J5&gt;$K5,$J5&lt;=$S$15,$K5&lt;$S$15)),$S$4,)+IF(AND(OR($I5-$S$15&lt;=$S$2,$I5-$S$15&gt;=$S$3),AND($H5&gt;$I5,$I5&gt;$S$15)),$S$4,)</f>
        <v>0</v>
      </c>
      <c r="EC5" s="146">
        <f>IF(AND($L5-$S$15&gt;$S$2,$L5-$S$15&lt;$S$3),$S$4-($L5-$S$15),)+IF(AND($L5&lt;$M5,$M5-$S$15&gt;$S$2,$M5-$S$15&lt;$S$3),$M5-$S$15,)+IF(AND($J5&gt;$K5,$K5-$S$15&gt;$S$2,$K5-$S$15&lt;$S$3),$K5-$S$15,)+IF(AND(OR($L5-$S$15&lt;=$S$2,$L5-$S$15&gt;=$S$3),OR($M5-$S$15&lt;=$S$2,$M5-$S$15&gt;=$S$3),AND($L5&lt;$M5,$L5&lt;=$S$15,$S$15&lt;$M5)),$S$4,)+IF(AND(OR($L5-$S$15&lt;=$S$2,$L5-$S$15&gt;=$S$3),AND($L5&gt;$M5,$L5&lt;=$S$15,$M5&lt;$S$15)),$S$4,)+IF(AND(OR($K5-$S$15&lt;=$S$2,$K5-$S$15&gt;=$S$3),AND($J5&gt;$K5,$K5&gt;$S$15)),$S$4,)</f>
        <v>0</v>
      </c>
      <c r="ED5" s="146">
        <f>IF(AND($N5-$S$15&gt;$S$2,$N5-$S$15&lt;$S$3),$S$4-($N5-$S$15),)+IF(AND($N5&lt;$O5,$O5-$S$15&gt;$S$2,$O5-$S$15&lt;$S$3),$O5-$S$15,)+IF(AND($L5&gt;$M5,$M5-$S$15&gt;$S$2,$M5-$S$15&lt;$S$3),$M5-$S$15,)+IF(AND(OR($N5-$S$15&lt;=$S$2,$N5-$S$15&gt;=$S$3),OR($O5-$S$15&lt;=$S$2,$O5-$S$15&gt;=$S$3),AND($N5&lt;$O5,$N5&lt;=$S$15,$S$15&lt;$O5)),$S$4,)+IF(AND(OR($N5-$S$15&lt;=$S$2,$N5-$S$15&gt;=$S$3),AND($N5&gt;$O5,$N5&lt;=$S$15,$O5&lt;$S$15)),$S$4,)+IF(AND(OR($M5-$S$15&lt;=$S$2,$M5-$S$15&gt;=$S$3),AND($L5&gt;$M5,$M5&gt;$S$15)),$S$4,)</f>
        <v>0</v>
      </c>
      <c r="EF5" s="146">
        <f>IF(AND($B5-$S$16&gt;$S$2,$B5-$S$16&lt;$S$3),$S$4-($B5-$S$16),)+IF(AND($B5&lt;$C5,$C5-$S$16&gt;$S$2,$C5-$S$16&lt;$S$3),$C5-$S$16,)+IF(AND($N5&gt;$O5,$O5-$S$16&gt;$S$2,$O5-$S$16&lt;$S$3),$O5-$S$16,)+IF(AND(OR($B5-$S$16&lt;=$S$2,$B5-$S$16&gt;=$S$3),OR($C5-$S$16&lt;=$S$2,$C5-$S$16&gt;=$S$3),AND($B5&lt;$C5,$B5&lt;=$S$16,$S$16&lt;$C5)),$S$4,)+IF(AND(OR($B5-$S$16&lt;=$S$2,$B5-$S$16&gt;=$S$3),AND($B5&gt;$C5,$B5&lt;=$S$16,$C5&lt;$S$16)),$S$4,)+IF(AND(OR($O5-$S$16&lt;=$S$2,$O5-$S$16&gt;=$S$3),AND($N5&gt;$O5,$O5&gt;$S$16)),$S$4,)</f>
        <v>4.1666666666666664E-2</v>
      </c>
      <c r="EG5" s="146">
        <f>IF(AND($D5-$S$16&gt;$S$2,$D5-$S$16&lt;$S$3),$S$4-($D5-$S$16),)+IF(AND($D5&lt;$E5,$E5-$S$16&gt;$S$2,$E5-$S$16&lt;$S$3),$E5-$S$16,)+IF(AND($B5&gt;$C5,$C5-$S$16&gt;$S$2,$C5-$S$16&lt;$S$3),$C5-$S$16,)+IF(AND(OR($D5-$S$16&lt;=$S$2,$D5-$S$16&gt;=$S$3),OR($E5-$S$16&lt;=$S$2,$E5-$S$16&gt;=$S$3),AND($D5&lt;$E5,$D5&lt;=$S$16,$S$16&lt;$E5)),$S$4,)+IF(AND(OR($D5-$S$16&lt;=$S$2,$D5-$S$16&gt;=$S$3),AND($D5&gt;$E5,$D5&lt;=$S$16,$E5&lt;$S$16)),$S$4,)+IF(AND(OR($C5-$S$16&lt;=$S$2,$C5-$S$16&gt;=$S$3),AND($B5&gt;$C5,$C5&gt;$S$16)),$S$4,)</f>
        <v>4.1666666666666664E-2</v>
      </c>
      <c r="EH5" s="146">
        <f>IF(AND($F5-$S$16&gt;$S$2,$F5-$S$16&lt;$S$3),$S$4-($F5-$S$16),)+IF(AND($F5&lt;$G5,$G5-$S$16&gt;$S$2,$G5-$S$16&lt;$S$3),$G5-$S$16,)+IF(AND($D5&gt;$E5,$E5-$S$16&gt;$S$2,$E5-$S$16&lt;$S$3),$E5-$S$16,)+IF(AND(OR($F5-$S$16&lt;=$S$2,$F5-$S$16&gt;=$S$3),OR($G5-$S$16&lt;=$S$2,$G5-$S$16&gt;=$S$3),AND($F5&lt;$G5,$F5&lt;=$S$16,$S$16&lt;$G5)),$S$4,)+IF(AND(OR($F5-$S$16&lt;=$S$2,$F5-$S$16&gt;=$S$3),AND($F5&gt;$G5,$F5&lt;=$S$16,$G5&lt;$S$16)),$S$4,)+IF(AND(OR($E5-$S$16&lt;=$S$2,$E5-$S$16&gt;=$S$3),AND($D5&gt;$E5,$E5&gt;$S$16)),$S$4,)</f>
        <v>4.1666666666666664E-2</v>
      </c>
      <c r="EI5" s="146">
        <f>IF(AND($H5-$S$16&gt;$S$2,$H5-$S$16&lt;$S$3),$S$4-($H5-$S$16),)+IF(AND($H5&lt;$I5,$I5-$S$16&gt;$S$2,$I5-$S$16&lt;$S$3),$I5-$S$16,)+IF(AND($F5&gt;$G5,$G5-$S$16&gt;$S$2,$G5-$S$16&lt;$S$3),$G5-$S$16,)+IF(AND(OR($H5-$S$16&lt;=$S$2,$H5-$S$16&gt;=$S$3),OR($I5-$S$16&lt;=$S$2,$I5-$S$16&gt;=$S$3),AND($H5&lt;$I5,$H5&lt;=$S$16,$S$16&lt;$I5)),$S$4,)+IF(AND(OR($H5-$S$16&lt;=$S$2,$H5-$S$16&gt;=$S$3),AND($H5&gt;$I5,$H5&lt;=$S$16,$I5&lt;$S$16)),$S$4,)+IF(AND(OR($G5-$S$16&lt;=$S$2,$G5-$S$16&gt;=$S$3),AND($F5&gt;$G5,$G5&gt;$S$16)),$S$4,)</f>
        <v>4.1666666666666664E-2</v>
      </c>
      <c r="EJ5" s="146">
        <f>IF(AND($J5-$S$16&gt;$S$2,$J5-$S$16&lt;$S$3),$S$4-($J5-$S$16),)+IF(AND($J5&lt;$K5,$K5-$S$16&gt;$S$2,$K5-$S$16&lt;$S$3),$K5-$S$16,)+IF(AND($H5&gt;$I5,$I5-$S$16&gt;$S$2,$I5-$S$16&lt;$S$3),$I5-$S$16,)+IF(AND(OR($J5-$S$16&lt;=$S$2,$J5-$S$16&gt;=$S$3),OR($K5-$S$16&lt;=$S$2,$K5-$S$16&gt;=$S$3),AND($J5&lt;$K5,$J5&lt;=$S$16,$S$16&lt;$K5)),$S$4,)+IF(AND(OR($J5-$S$16&lt;=$S$2,$J5-$S$16&gt;=$S$3),AND($J5&gt;$K5,$J5&lt;=$S$16,$K5&lt;$S$16)),$S$4,)+IF(AND(OR($I5-$S$16&lt;=$S$2,$I5-$S$16&gt;=$S$3),AND($H5&gt;$I5,$I5&gt;$S$16)),$S$4,)</f>
        <v>0</v>
      </c>
      <c r="EK5" s="146">
        <f>IF(AND($L5-$S$16&gt;$S$2,$L5-$S$16&lt;$S$3),$S$4-($L5-$S$16),)+IF(AND($L5&lt;$M5,$M5-$S$16&gt;$S$2,$M5-$S$16&lt;$S$3),$M5-$S$16,)+IF(AND($J5&gt;$K5,$K5-$S$16&gt;$S$2,$K5-$S$16&lt;$S$3),$K5-$S$16,)+IF(AND(OR($L5-$S$16&lt;=$S$2,$L5-$S$16&gt;=$S$3),OR($M5-$S$16&lt;=$S$2,$M5-$S$16&gt;=$S$3),AND($L5&lt;$M5,$L5&lt;=$S$16,$S$16&lt;$M5)),$S$4,)+IF(AND(OR($L5-$S$16&lt;=$S$2,$L5-$S$16&gt;=$S$3),AND($L5&gt;$M5,$L5&lt;=$S$16,$M5&lt;$S$16)),$S$4,)+IF(AND(OR($K5-$S$16&lt;=$S$2,$K5-$S$16&gt;=$S$3),AND($J5&gt;$K5,$K5&gt;$S$16)),$S$4,)</f>
        <v>0</v>
      </c>
      <c r="EL5" s="146">
        <f>IF(AND($N5-$S$16&gt;$S$2,$N5-$S$16&lt;$S$3),$S$4-($N5-$S$16),)+IF(AND($N5&lt;$O5,$O5-$S$16&gt;$S$2,$O5-$S$16&lt;$S$3),$O5-$S$16,)+IF(AND($L5&gt;$M5,$M5-$S$16&gt;$S$2,$M5-$S$16&lt;$S$3),$M5-$S$16,)+IF(AND(OR($N5-$S$16&lt;=$S$2,$N5-$S$16&gt;=$S$3),OR($O5-$S$16&lt;=$S$2,$O5-$S$16&gt;=$S$3),AND($N5&lt;$O5,$N5&lt;=$S$16,$S$16&lt;$O5)),$S$4,)+IF(AND(OR($N5-$S$16&lt;=$S$2,$N5-$S$16&gt;=$S$3),AND($N5&gt;$O5,$N5&lt;=$S$16,$O5&lt;$S$16)),$S$4,)+IF(AND(OR($M5-$S$16&lt;=$S$2,$M5-$S$16&gt;=$S$3),AND($L5&gt;$M5,$M5&gt;$S$16)),$S$4,)</f>
        <v>0</v>
      </c>
      <c r="EN5" s="146">
        <f>IF(AND($B5-$S$17&gt;$S$2,$B5-$S$17&lt;$S$3),$S$4-($B5-$S$17),)+IF(AND($B5&lt;$C5,$C5-$S$17&gt;$S$2,$C5-$S$17&lt;$S$3),$C5-$S$17,)+IF(AND($N5&gt;$O5,$O5-$S$17&gt;$S$2,$O5-$S$17&lt;$S$3),$O5-$S$17,)+IF(AND(OR($B5-$S$17&lt;=$S$2,$B5-$S$17&gt;=$S$3),OR($C5-$S$17&lt;=$S$2,$C5-$S$17&gt;=$S$3),AND($B5&lt;$C5,$B5&lt;=$S$17,$S$17&lt;$C5)),$S$4,)+IF(AND(OR($B5-$S$17&lt;=$S$2,$B5-$S$17&gt;=$S$3),AND($B5&gt;$C5,$B5&lt;=$S$17,$C5&lt;$S$17)),$S$4,)+IF(AND(OR($O5-$S$17&lt;=$S$2,$O5-$S$17&gt;=$S$3),AND($N5&gt;$O5,$O5&gt;$S$17)),$S$4,)</f>
        <v>4.1666666666666664E-2</v>
      </c>
      <c r="EO5" s="146">
        <f>IF(AND($D5-$S$17&gt;$S$2,$D5-$S$17&lt;$S$3),$S$4-($D5-$S$17),)+IF(AND($D5&lt;$E5,$E5-$S$17&gt;$S$2,$E5-$S$17&lt;$S$3),$E5-$S$17,)+IF(AND($B5&gt;$C5,$C5-$S$17&gt;$S$2,$C5-$S$17&lt;$S$3),$C5-$S$17,)+IF(AND(OR($D5-$S$17&lt;=$S$2,$D5-$S$17&gt;=$S$3),OR($E5-$S$17&lt;=$S$2,$E5-$S$17&gt;=$S$3),AND($D5&lt;$E5,$D5&lt;=$S$17,$S$17&lt;$E5)),$S$4,)+IF(AND(OR($D5-$S$17&lt;=$S$2,$D5-$S$17&gt;=$S$3),AND($D5&gt;$E5,$D5&lt;=$S$17,$E5&lt;$S$17)),$S$4,)+IF(AND(OR($C5-$S$17&lt;=$S$2,$C5-$S$17&gt;=$S$3),AND($B5&gt;$C5,$C5&gt;$S$17)),$S$4,)</f>
        <v>4.1666666666666664E-2</v>
      </c>
      <c r="EP5" s="146">
        <f>IF(AND($F5-$S$17&gt;$S$2,$F5-$S$17&lt;$S$3),$S$4-($F5-$S$17),)+IF(AND($F5&lt;$G5,$G5-$S$17&gt;$S$2,$G5-$S$17&lt;$S$3),$G5-$S$17,)+IF(AND($D5&gt;$E5,$E5-$S$17&gt;$S$2,$E5-$S$17&lt;$S$3),$E5-$S$17,)+IF(AND(OR($F5-$S$17&lt;=$S$2,$F5-$S$17&gt;=$S$3),OR($G5-$S$17&lt;=$S$2,$G5-$S$17&gt;=$S$3),AND($F5&lt;$G5,$F5&lt;=$S$17,$S$17&lt;$G5)),$S$4,)+IF(AND(OR($F5-$S$17&lt;=$S$2,$F5-$S$17&gt;=$S$3),AND($F5&gt;$G5,$F5&lt;=$S$17,$G5&lt;$S$17)),$S$4,)+IF(AND(OR($E5-$S$17&lt;=$S$2,$E5-$S$17&gt;=$S$3),AND($D5&gt;$E5,$E5&gt;$S$17)),$S$4,)</f>
        <v>4.1666666666666664E-2</v>
      </c>
      <c r="EQ5" s="146">
        <f>IF(AND($H5-$S$17&gt;$S$2,$H5-$S$17&lt;$S$3),$S$4-($H5-$S$17),)+IF(AND($H5&lt;$I5,$I5-$S$17&gt;$S$2,$I5-$S$17&lt;$S$3),$I5-$S$17,)+IF(AND($F5&gt;$G5,$G5-$S$17&gt;$S$2,$G5-$S$17&lt;$S$3),$G5-$S$17,)+IF(AND(OR($H5-$S$17&lt;=$S$2,$H5-$S$17&gt;=$S$3),OR($I5-$S$17&lt;=$S$2,$I5-$S$17&gt;=$S$3),AND($H5&lt;$I5,$H5&lt;=$S$17,$S$17&lt;$I5)),$S$4,)+IF(AND(OR($H5-$S$17&lt;=$S$2,$H5-$S$17&gt;=$S$3),AND($H5&gt;$I5,$H5&lt;=$S$17,$I5&lt;$S$17)),$S$4,)+IF(AND(OR($G5-$S$17&lt;=$S$2,$G5-$S$17&gt;=$S$3),AND($F5&gt;$G5,$G5&gt;$S$17)),$S$4,)</f>
        <v>4.1666666666666664E-2</v>
      </c>
      <c r="ER5" s="146">
        <f>IF(AND($J5-$S$17&gt;$S$2,$J5-$S$17&lt;$S$3),$S$4-($J5-$S$17),)+IF(AND($J5&lt;$K5,$K5-$S$17&gt;$S$2,$K5-$S$17&lt;$S$3),$K5-$S$17,)+IF(AND($H5&gt;$I5,$I5-$S$17&gt;$S$2,$I5-$S$17&lt;$S$3),$I5-$S$17,)+IF(AND(OR($J5-$S$17&lt;=$S$2,$J5-$S$17&gt;=$S$3),OR($K5-$S$17&lt;=$S$2,$K5-$S$17&gt;=$S$3),AND($J5&lt;$K5,$J5&lt;=$S$17,$S$17&lt;$K5)),$S$4,)+IF(AND(OR($J5-$S$17&lt;=$S$2,$J5-$S$17&gt;=$S$3),AND($J5&gt;$K5,$J5&lt;=$S$17,$K5&lt;$S$17)),$S$4,)+IF(AND(OR($I5-$S$17&lt;=$S$2,$I5-$S$17&gt;=$S$3),AND($H5&gt;$I5,$I5&gt;$S$17)),$S$4,)</f>
        <v>0</v>
      </c>
      <c r="ES5" s="146">
        <f>IF(AND($L5-$S$17&gt;$S$2,$L5-$S$17&lt;$S$3),$S$4-($L5-$S$17),)+IF(AND($L5&lt;$M5,$M5-$S$17&gt;$S$2,$M5-$S$17&lt;$S$3),$M5-$S$17,)+IF(AND($J5&gt;$K5,$K5-$S$17&gt;$S$2,$K5-$S$17&lt;$S$3),$K5-$S$17,)+IF(AND(OR($L5-$S$17&lt;=$S$2,$L5-$S$17&gt;=$S$3),OR($M5-$S$17&lt;=$S$2,$M5-$S$17&gt;=$S$3),AND($L5&lt;$M5,$L5&lt;=$S$17,$S$17&lt;$M5)),$S$4,)+IF(AND(OR($L5-$S$17&lt;=$S$2,$L5-$S$17&gt;=$S$3),AND($L5&gt;$M5,$L5&lt;=$S$17,$M5&lt;$S$17)),$S$4,)+IF(AND(OR($K5-$S$17&lt;=$S$2,$K5-$S$17&gt;=$S$3),AND($J5&gt;$K5,$K5&gt;$S$17)),$S$4,)</f>
        <v>0</v>
      </c>
      <c r="ET5" s="146">
        <f>IF(AND($N5-$S$17&gt;$S$2,$N5-$S$17&lt;$S$3),$S$4-($N5-$S$17),)+IF(AND($N5&lt;$O5,$O5-$S$17&gt;$S$2,$O5-$S$17&lt;$S$3),$O5-$S$17,)+IF(AND($L5&gt;$M5,$M5-$S$17&gt;$S$2,$M5-$S$17&lt;$S$3),$M5-$S$17,)+IF(AND(OR($N5-$S$17&lt;=$S$2,$N5-$S$17&gt;=$S$3),OR($O5-$S$17&lt;=$S$2,$O5-$S$17&gt;=$S$3),AND($N5&lt;$O5,$N5&lt;=$S$17,$S$17&lt;$O5)),$S$4,)+IF(AND(OR($N5-$S$17&lt;=$S$2,$N5-$S$17&gt;=$S$3),AND($N5&gt;$O5,$N5&lt;=$S$17,$O5&lt;$S$17)),$S$4,)+IF(AND(OR($M5-$S$17&lt;=$S$2,$M5-$S$17&gt;=$S$3),AND($L5&gt;$M5,$M5&gt;$S$17)),$S$4,)</f>
        <v>0</v>
      </c>
      <c r="EV5" s="146">
        <f>IF(AND($B5-$S$18&gt;$S$2,$B5-$S$18&lt;$S$3),$S$4-($B5-$S$18),)+IF(AND($B5&lt;$C5,$C5-$S$18&gt;$S$2,$C5-$S$18&lt;$S$3),$C5-$S$18,)+IF(AND($N5&gt;$O5,$O5-$S$18&gt;$S$2,$O5-$S$18&lt;$S$3),$O5-$S$18,)+IF(AND(OR($B5-$S$18&lt;=$S$2,$B5-$S$18&gt;=$S$3),OR($C5-$S$18&lt;=$S$2,$C5-$S$18&gt;=$S$3),AND($B5&lt;$C5,$B5&lt;=$S$18,$S$18&lt;$C5)),$S$4,)+IF(AND(OR($B5-$S$18&lt;=$S$2,$B5-$S$18&gt;=$S$3),AND($B5&gt;$C5,$B5&lt;=$S$18,$C5&lt;$S$18)),$S$4,)+IF(AND(OR($O5-$S$18&lt;=$S$2,$O5-$S$18&gt;=$S$3),AND($N5&gt;$O5,$O5&gt;$S$18)),$S$4,)</f>
        <v>4.1666666666666664E-2</v>
      </c>
      <c r="EW5" s="146">
        <f>IF(AND($D5-$S$18&gt;$S$2,$D5-$S$18&lt;$S$3),$S$4-($D5-$S$18),)+IF(AND($D5&lt;$E5,$E5-$S$18&gt;$S$2,$E5-$S$18&lt;$S$3),$E5-$S$18,)+IF(AND($B5&gt;$C5,$C5-$S$18&gt;$S$2,$C5-$S$18&lt;$S$3),$C5-$S$18,)+IF(AND(OR($D5-$S$18&lt;=$S$2,$D5-$S$18&gt;=$S$3),OR($E5-$S$18&lt;=$S$2,$E5-$S$18&gt;=$S$3),AND($D5&lt;$E5,$D5&lt;=$S$18,$S$18&lt;$E5)),$S$4,)+IF(AND(OR($D5-$S$18&lt;=$S$2,$D5-$S$18&gt;=$S$3),AND($D5&gt;$E5,$D5&lt;=$S$18,$E5&lt;$S$18)),$S$4,)+IF(AND(OR($C5-$S$18&lt;=$S$2,$C5-$S$18&gt;=$S$3),AND($B5&gt;$C5,$C5&gt;$S$18)),$S$4,)</f>
        <v>4.1666666666666664E-2</v>
      </c>
      <c r="EX5" s="146">
        <f>IF(AND($F5-$S$18&gt;$S$2,$F5-$S$18&lt;$S$3),$S$4-($F5-$S$18),)+IF(AND($F5&lt;$G5,$G5-$S$18&gt;$S$2,$G5-$S$18&lt;$S$3),$G5-$S$18,)+IF(AND($D5&gt;$E5,$E5-$S$18&gt;$S$2,$E5-$S$18&lt;$S$3),$E5-$S$18,)+IF(AND(OR($F5-$S$18&lt;=$S$2,$F5-$S$18&gt;=$S$3),OR($G5-$S$18&lt;=$S$2,$G5-$S$18&gt;=$S$3),AND($F5&lt;$G5,$F5&lt;=$S$18,$S$18&lt;$G5)),$S$4,)+IF(AND(OR($F5-$S$18&lt;=$S$2,$F5-$S$18&gt;=$S$3),AND($F5&gt;$G5,$F5&lt;=$S$18,$G5&lt;$S$18)),$S$4,)+IF(AND(OR($E5-$S$18&lt;=$S$2,$E5-$S$18&gt;=$S$3),AND($D5&gt;$E5,$E5&gt;$S$18)),$S$4,)</f>
        <v>4.1666666666666664E-2</v>
      </c>
      <c r="EY5" s="146">
        <f>IF(AND($H5-$S$18&gt;$S$2,$H5-$S$18&lt;$S$3),$S$4-($H5-$S$18),)+IF(AND($H5&lt;$I5,$I5-$S$18&gt;$S$2,$I5-$S$18&lt;$S$3),$I5-$S$18,)+IF(AND($F5&gt;$G5,$G5-$S$18&gt;$S$2,$G5-$S$18&lt;$S$3),$G5-$S$18,)+IF(AND(OR($H5-$S$18&lt;=$S$2,$H5-$S$18&gt;=$S$3),OR($I5-$S$18&lt;=$S$2,$I5-$S$18&gt;=$S$3),AND($H5&lt;$I5,$H5&lt;=$S$18,$S$18&lt;$I5)),$S$4,)+IF(AND(OR($H5-$S$18&lt;=$S$2,$H5-$S$18&gt;=$S$3),AND($H5&gt;$I5,$H5&lt;=$S$18,$I5&lt;$S$18)),$S$4,)+IF(AND(OR($G5-$S$18&lt;=$S$2,$G5-$S$18&gt;=$S$3),AND($F5&gt;$G5,$G5&gt;$S$18)),$S$4,)</f>
        <v>4.1666666666666664E-2</v>
      </c>
      <c r="EZ5" s="146">
        <f>IF(AND($J5-$S$18&gt;$S$2,$J5-$S$18&lt;$S$3),$S$4-($J5-$S$18),)+IF(AND($J5&lt;$K5,$K5-$S$18&gt;$S$2,$K5-$S$18&lt;$S$3),$K5-$S$18,)+IF(AND($H5&gt;$I5,$I5-$S$18&gt;$S$2,$I5-$S$18&lt;$S$3),$I5-$S$18,)+IF(AND(OR($J5-$S$18&lt;=$S$2,$J5-$S$18&gt;=$S$3),OR($K5-$S$18&lt;=$S$2,$K5-$S$18&gt;=$S$3),AND($J5&lt;$K5,$J5&lt;=$S$18,$S$18&lt;$K5)),$S$4,)+IF(AND(OR($J5-$S$18&lt;=$S$2,$J5-$S$18&gt;=$S$3),AND($J5&gt;$K5,$J5&lt;=$S$18,$K5&lt;$S$18)),$S$4,)+IF(AND(OR($I5-$S$18&lt;=$S$2,$I5-$S$18&gt;=$S$3),AND($H5&gt;$I5,$I5&gt;$S$18)),$S$4,)</f>
        <v>0</v>
      </c>
      <c r="FA5" s="146">
        <f>IF(AND($L5-$S$18&gt;$S$2,$L5-$S$18&lt;$S$3),$S$4-($L5-$S$18),)+IF(AND($L5&lt;$M5,$M5-$S$18&gt;$S$2,$M5-$S$18&lt;$S$3),$M5-$S$18,)+IF(AND($J5&gt;$K5,$K5-$S$18&gt;$S$2,$K5-$S$18&lt;$S$3),$K5-$S$18,)+IF(AND(OR($L5-$S$18&lt;=$S$2,$L5-$S$18&gt;=$S$3),OR($M5-$S$18&lt;=$S$2,$M5-$S$18&gt;=$S$3),AND($L5&lt;$M5,$L5&lt;=$S$18,$S$18&lt;$M5)),$S$4,)+IF(AND(OR($L5-$S$18&lt;=$S$2,$L5-$S$18&gt;=$S$3),AND($L5&gt;$M5,$L5&lt;=$S$18,$M5&lt;$S$18)),$S$4,)+IF(AND(OR($K5-$S$18&lt;=$S$2,$K5-$S$18&gt;=$S$3),AND($J5&gt;$K5,$K5&gt;$S$18)),$S$4,)</f>
        <v>0</v>
      </c>
      <c r="FB5" s="146">
        <f>IF(AND($N5-$S$18&gt;$S$2,$N5-$S$18&lt;$S$3),$S$4-($N5-$S$18),)+IF(AND($N5&lt;$O5,$O5-$S$18&gt;$S$2,$O5-$S$18&lt;$S$3),$O5-$S$18,)+IF(AND($L5&gt;$M5,$M5-$S$18&gt;$S$2,$M5-$S$18&lt;$S$3),$M5-$S$18,)+IF(AND(OR($N5-$S$18&lt;=$S$2,$N5-$S$18&gt;=$S$3),OR($O5-$S$18&lt;=$S$2,$O5-$S$18&gt;=$S$3),AND($N5&lt;$O5,$N5&lt;=$S$18,$S$18&lt;$O5)),$S$4,)+IF(AND(OR($N5-$S$18&lt;=$S$2,$N5-$S$18&gt;=$S$3),AND($N5&gt;$O5,$N5&lt;=$S$18,$O5&lt;$S$18)),$S$4,)+IF(AND(OR($M5-$S$18&lt;=$S$2,$M5-$S$18&gt;=$S$3),AND($L5&gt;$M5,$M5&gt;$S$18)),$S$4,)</f>
        <v>0</v>
      </c>
      <c r="FC5" s="25"/>
      <c r="FD5" s="146">
        <f>IF(AND($B5-$S$19&gt;$S$2,$B5-$S$19&lt;$S$3),$S$4-($B5-$S$19),)+IF(AND($B5&lt;$C5,$C5-$S$19&gt;$S$2,$C5-$S$19&lt;$S$3),$C5-$S$19,)+IF(AND($N5&gt;$O5,$O5-$S$19&gt;$S$2,$O5-$S$19&lt;$S$3),$O5-$S$19,)+IF(AND(OR($B5-$S$19&lt;=$S$2,$B5-$S$19&gt;=$S$3),OR($C5-$S$19&lt;=$S$2,$C5-$S$19&gt;=$S$3),AND($B5&lt;$C5,$B5&lt;=$S$19,$S$19&lt;$C5)),$S$4,)+IF(AND(OR($B5-$S$19&lt;=$S$2,$B5-$S$19&gt;=$S$3),AND($B5&gt;$C5,$B5&lt;=$S$19,$C5&lt;$S$19)),$S$4,)+IF(AND(OR($O5-$S$19&lt;=$S$2,$O5-$S$19&gt;=$S$3),AND($N5&gt;$O5,$O5&gt;$S$19)),$S$4,)</f>
        <v>4.1666666666666664E-2</v>
      </c>
      <c r="FE5" s="146">
        <f>IF(AND($D5-$S$19&gt;$S$2,$D5-$S$19&lt;$S$3),$S$4-($D5-$S$19),)+IF(AND($D5&lt;$E5,$E5-$S$19&gt;$S$2,$E5-$S$19&lt;$S$3),$E5-$S$19,)+IF(AND($B5&gt;$C5,$C5-$S$19&gt;$S$2,$C5-$S$19&lt;$S$3),$C5-$S$19,)+IF(AND(OR($D5-$S$19&lt;=$S$2,$D5-$S$19&gt;=$S$3),OR($E5-$S$19&lt;=$S$2,$E5-$S$19&gt;=$S$3),AND($D5&lt;$E5,$D5&lt;=$S$19,$S$19&lt;$E5)),$S$4,)+IF(AND(OR($D5-$S$19&lt;=$S$2,$D5-$S$19&gt;=$S$3),AND($D5&gt;$E5,$D5&lt;=$S$19,$E5&lt;$S$19)),$S$4,)+IF(AND(OR($C5-$S$19&lt;=$S$2,$C5-$S$19&gt;=$S$3),AND($B5&gt;$C5,$C5&gt;$S$19)),$S$4,)</f>
        <v>4.1666666666666664E-2</v>
      </c>
      <c r="FF5" s="146">
        <f>IF(AND($F5-$S$19&gt;$S$2,$F5-$S$19&lt;$S$3),$S$4-($F5-$S$19),)+IF(AND($F5&lt;$G5,$G5-$S$19&gt;$S$2,$G5-$S$19&lt;$S$3),$G5-$S$19,)+IF(AND($D5&gt;$E5,$E5-$S$19&gt;$S$2,$E5-$S$19&lt;$S$3),$E5-$S$19,)+IF(AND(OR($F5-$S$19&lt;=$S$2,$F5-$S$19&gt;=$S$3),OR($G5-$S$19&lt;=$S$2,$G5-$S$19&gt;=$S$3),AND($F5&lt;$G5,$F5&lt;=$S$19,$S$19&lt;$G5)),$S$4,)+IF(AND(OR($F5-$S$19&lt;=$S$2,$F5-$S$19&gt;=$S$3),AND($F5&gt;$G5,$F5&lt;=$S$19,$G5&lt;$S$19)),$S$4,)+IF(AND(OR($E5-$S$19&lt;=$S$2,$E5-$S$19&gt;=$S$3),AND($D5&gt;$E5,$E5&gt;$S$19)),$S$4,)</f>
        <v>4.1666666666666664E-2</v>
      </c>
      <c r="FG5" s="146">
        <f>IF(AND($H5-$S$19&gt;$S$2,$H5-$S$19&lt;$S$3),$S$4-($H5-$S$19),)+IF(AND($H5&lt;$I5,$I5-$S$19&gt;$S$2,$I5-$S$19&lt;$S$3),$I5-$S$19,)+IF(AND($F5&gt;$G5,$G5-$S$19&gt;$S$2,$G5-$S$19&lt;$S$3),$G5-$S$19,)+IF(AND(OR($H5-$S$19&lt;=$S$2,$H5-$S$19&gt;=$S$3),OR($I5-$S$19&lt;=$S$2,$I5-$S$19&gt;=$S$3),AND($H5&lt;$I5,$H5&lt;=$S$19,$S$19&lt;$I5)),$S$4,)+IF(AND(OR($H5-$S$19&lt;=$S$2,$H5-$S$19&gt;=$S$3),AND($H5&gt;$I5,$H5&lt;=$S$19,$I5&lt;$S$19)),$S$4,)+IF(AND(OR($G5-$S$19&lt;=$S$2,$G5-$S$19&gt;=$S$3),AND($F5&gt;$G5,$G5&gt;$S$19)),$S$4,)</f>
        <v>4.1666666666666664E-2</v>
      </c>
      <c r="FH5" s="146">
        <f>IF(AND($J5-$S$19&gt;$S$2,$J5-$S$19&lt;$S$3),$S$4-($J5-$S$19),)+IF(AND($J5&lt;$K5,$K5-$S$19&gt;$S$2,$K5-$S$19&lt;$S$3),$K5-$S$19,)+IF(AND($H5&gt;$I5,$I5-$S$19&gt;$S$2,$I5-$S$19&lt;$S$3),$I5-$S$19,)+IF(AND(OR($J5-$S$19&lt;=$S$2,$J5-$S$19&gt;=$S$3),OR($K5-$S$19&lt;=$S$2,$K5-$S$19&gt;=$S$3),AND($J5&lt;$K5,$J5&lt;=$S$19,$S$19&lt;$K5)),$S$4,)+IF(AND(OR($J5-$S$19&lt;=$S$2,$J5-$S$19&gt;=$S$3),AND($J5&gt;$K5,$J5&lt;=$S$19,$K5&lt;$S$19)),$S$4,)+IF(AND(OR($I5-$S$19&lt;=$S$2,$I5-$S$19&gt;=$S$3),AND($H5&gt;$I5,$I5&gt;$S$19)),$S$4,)</f>
        <v>0</v>
      </c>
      <c r="FI5" s="146">
        <f>IF(AND($L5-$S$19&gt;$S$2,$L5-$S$19&lt;$S$3),$S$4-($L5-$S$19),)+IF(AND($L5&lt;$M5,$M5-$S$19&gt;$S$2,$M5-$S$19&lt;$S$3),$M5-$S$19,)+IF(AND($J5&gt;$K5,$K5-$S$19&gt;$S$2,$K5-$S$19&lt;$S$3),$K5-$S$19,)+IF(AND(OR($L5-$S$19&lt;=$S$2,$L5-$S$19&gt;=$S$3),OR($M5-$S$19&lt;=$S$2,$M5-$S$19&gt;=$S$3),AND($L5&lt;$M5,$L5&lt;=$S$19,$S$19&lt;$M5)),$S$4,)+IF(AND(OR($L5-$S$19&lt;=$S$2,$L5-$S$19&gt;=$S$3),AND($L5&gt;$M5,$L5&lt;=$S$19,$M5&lt;$S$19)),$S$4,)+IF(AND(OR($K5-$S$19&lt;=$S$2,$K5-$S$19&gt;=$S$3),AND($J5&gt;$K5,$K5&gt;$S$19)),$S$4,)</f>
        <v>0</v>
      </c>
      <c r="FJ5" s="146">
        <f>IF(AND($N5-$S$19&gt;$S$2,$N5-$S$19&lt;$S$3),$S$4-($N5-$S$19),)+IF(AND($N5&lt;$O5,$O5-$S$19&gt;$S$2,$O5-$S$19&lt;$S$3),$O5-$S$19,)+IF(AND($L5&gt;$M5,$M5-$S$19&gt;$S$2,$M5-$S$19&lt;$S$3),$M5-$S$19,)+IF(AND(OR($N5-$S$19&lt;=$S$2,$N5-$S$19&gt;=$S$3),OR($O5-$S$19&lt;=$S$2,$O5-$S$19&gt;=$S$3),AND($N5&lt;$O5,$N5&lt;=$S$19,$S$19&lt;$O5)),$S$4,)+IF(AND(OR($N5-$S$19&lt;=$S$2,$N5-$S$19&gt;=$S$3),AND($N5&gt;$O5,$N5&lt;=$S$19,$O5&lt;$S$19)),$S$4,)+IF(AND(OR($M5-$S$19&lt;=$S$2,$M5-$S$19&gt;=$S$3),AND($L5&gt;$M5,$M5&gt;$S$19)),$S$4,)</f>
        <v>0</v>
      </c>
      <c r="FL5" s="146">
        <f>IF(AND($B5-$S$20&gt;$S$2,$B5-$S$20&lt;$S$3),$S$4-($B5-$S$20),)+IF(AND($B5&lt;$C5,$C5-$S$20&gt;$S$2,$C5-$S$20&lt;$S$3),$C5-$S$20,)+IF(AND($N5&gt;$O5,$O5-$S$20&gt;$S$2,$O5-$S$20&lt;$S$3),$O5-$S$20,)+IF(AND(OR($B5-$S$20&lt;=$S$2,$B5-$S$20&gt;=$S$3),OR($C5-$S$20&lt;=$S$2,$C5-$S$20&gt;=$S$3),AND($B5&lt;$C5,$B5&lt;=$S$20,$S$20&lt;$C5)),$S$4,)+IF(AND(OR($B5-$S$20&lt;=$S$2,$B5-$S$20&gt;=$S$3),AND($B5&gt;$C5,$B5&lt;=$S$20,$C5&lt;$S$20)),$S$4,)+IF(AND(OR($O5-$S$20&lt;=$S$2,$O5-$S$20&gt;=$S$3),AND($N5&gt;$O5,$O5&gt;$S$20)),$S$4,)</f>
        <v>0</v>
      </c>
      <c r="FM5" s="146">
        <f>IF(AND($D5-$S$20&gt;$S$2,$D5-$S$20&lt;$S$3),$S$4-($D5-$S$20),)+IF(AND($D5&lt;$E5,$E5-$S$20&gt;$S$2,$E5-$S$20&lt;$S$3),$E5-$S$20,)+IF(AND($B5&gt;$C5,$C5-$S$20&gt;$S$2,$C5-$S$20&lt;$S$3),$C5-$S$20,)+IF(AND(OR($D5-$S$20&lt;=$S$2,$D5-$S$20&gt;=$S$3),OR($E5-$S$20&lt;=$S$2,$E5-$S$20&gt;=$S$3),AND($D5&lt;$E5,$D5&lt;=$S$20,$S$20&lt;$E5)),$S$4,)+IF(AND(OR($D5-$S$20&lt;=$S$2,$D5-$S$20&gt;=$S$3),AND($D5&gt;$E5,$D5&lt;=$S$20,$E5&lt;$S$20)),$S$4,)+IF(AND(OR($C5-$S$20&lt;=$S$2,$C5-$S$20&gt;=$S$3),AND($B5&gt;$C5,$C5&gt;$S$20)),$S$4,)</f>
        <v>0</v>
      </c>
      <c r="FN5" s="146">
        <f>IF(AND($F5-$S$20&gt;$S$2,$F5-$S$20&lt;$S$3),$S$4-($F5-$S$20),)+IF(AND($F5&lt;$G5,$G5-$S$20&gt;$S$2,$G5-$S$20&lt;$S$3),$G5-$S$20,)+IF(AND($D5&gt;$E5,$E5-$S$20&gt;$S$2,$E5-$S$20&lt;$S$3),$E5-$S$20,)+IF(AND(OR($F5-$S$20&lt;=$S$2,$F5-$S$20&gt;=$S$3),OR($G5-$S$20&lt;=$S$2,$G5-$S$20&gt;=$S$3),AND($F5&lt;$G5,$F5&lt;=$S$20,$S$20&lt;$G5)),$S$4,)+IF(AND(OR($F5-$S$20&lt;=$S$2,$F5-$S$20&gt;=$S$3),AND($F5&gt;$G5,$F5&lt;=$S$20,$G5&lt;$S$20)),$S$4,)+IF(AND(OR($E5-$S$20&lt;=$S$2,$E5-$S$20&gt;=$S$3),AND($D5&gt;$E5,$E5&gt;$S$20)),$S$4,)</f>
        <v>0</v>
      </c>
      <c r="FO5" s="146">
        <f>IF(AND($H5-$S$20&gt;$S$2,$H5-$S$20&lt;$S$3),$S$4-($H5-$S$20),)+IF(AND($H5&lt;$I5,$I5-$S$20&gt;$S$2,$I5-$S$20&lt;$S$3),$I5-$S$20,)+IF(AND($F5&gt;$G5,$G5-$S$20&gt;$S$2,$G5-$S$20&lt;$S$3),$G5-$S$20,)+IF(AND(OR($H5-$S$20&lt;=$S$2,$H5-$S$20&gt;=$S$3),OR($I5-$S$20&lt;=$S$2,$I5-$S$20&gt;=$S$3),AND($H5&lt;$I5,$H5&lt;=$S$20,$S$20&lt;$I5)),$S$4,)+IF(AND(OR($H5-$S$20&lt;=$S$2,$H5-$S$20&gt;=$S$3),AND($H5&gt;$I5,$H5&lt;=$S$20,$I5&lt;$S$20)),$S$4,)+IF(AND(OR($G5-$S$20&lt;=$S$2,$G5-$S$20&gt;=$S$3),AND($F5&gt;$G5,$G5&gt;$S$20)),$S$4,)</f>
        <v>0</v>
      </c>
      <c r="FP5" s="146">
        <f>IF(AND($J5-$S$20&gt;$S$2,$J5-$S$20&lt;$S$3),$S$4-($J5-$S$20),)+IF(AND($J5&lt;$K5,$K5-$S$20&gt;$S$2,$K5-$S$20&lt;$S$3),$K5-$S$20,)+IF(AND($H5&gt;$I5,$I5-$S$20&gt;$S$2,$I5-$S$20&lt;$S$3),$I5-$S$20,)+IF(AND(OR($J5-$S$20&lt;=$S$2,$J5-$S$20&gt;=$S$3),OR($K5-$S$20&lt;=$S$2,$K5-$S$20&gt;=$S$3),AND($J5&lt;$K5,$J5&lt;=$S$20,$S$20&lt;$K5)),$S$4,)+IF(AND(OR($J5-$S$20&lt;=$S$2,$J5-$S$20&gt;=$S$3),AND($J5&gt;$K5,$J5&lt;=$S$20,$K5&lt;$S$20)),$S$4,)+IF(AND(OR($I5-$S$20&lt;=$S$2,$I5-$S$20&gt;=$S$3),AND($H5&gt;$I5,$I5&gt;$S$20)),$S$4,)</f>
        <v>0</v>
      </c>
      <c r="FQ5" s="146">
        <f>IF(AND($L5-$S$20&gt;$S$2,$L5-$S$20&lt;$S$3),$S$4-($L5-$S$20),)+IF(AND($L5&lt;$M5,$M5-$S$20&gt;$S$2,$M5-$S$20&lt;$S$3),$M5-$S$20,)+IF(AND($J5&gt;$K5,$K5-$S$20&gt;$S$2,$K5-$S$20&lt;$S$3),$K5-$S$20,)+IF(AND(OR($L5-$S$20&lt;=$S$2,$L5-$S$20&gt;=$S$3),OR($M5-$S$20&lt;=$S$2,$M5-$S$20&gt;=$S$3),AND($L5&lt;$M5,$L5&lt;=$S$20,$S$20&lt;$M5)),$S$4,)+IF(AND(OR($L5-$S$20&lt;=$S$2,$L5-$S$20&gt;=$S$3),AND($L5&gt;$M5,$L5&lt;=$S$20,$M5&lt;$S$20)),$S$4,)+IF(AND(OR($K5-$S$20&lt;=$S$2,$K5-$S$20&gt;=$S$3),AND($J5&gt;$K5,$K5&gt;$S$20)),$S$4,)</f>
        <v>0</v>
      </c>
      <c r="FR5" s="146">
        <f>IF(AND($N5-$S$20&gt;$S$2,$N5-$S$20&lt;$S$3),$S$4-($N5-$S$20),)+IF(AND($N5&lt;$O5,$O5-$S$20&gt;$S$2,$O5-$S$20&lt;$S$3),$O5-$S$20,)+IF(AND($L5&gt;$M5,$M5-$S$20&gt;$S$2,$M5-$S$20&lt;$S$3),$M5-$S$20,)+IF(AND(OR($N5-$S$20&lt;=$S$2,$N5-$S$20&gt;=$S$3),OR($O5-$S$20&lt;=$S$2,$O5-$S$20&gt;=$S$3),AND($N5&lt;$O5,$N5&lt;=$S$20,$S$20&lt;$O5)),$S$4,)+IF(AND(OR($N5-$S$20&lt;=$S$2,$N5-$S$20&gt;=$S$3),AND($N5&gt;$O5,$N5&lt;=$S$20,$O5&lt;$S$20)),$S$4,)+IF(AND(OR($M5-$S$20&lt;=$S$2,$M5-$S$20&gt;=$S$3),AND($L5&gt;$M5,$M5&gt;$S$20)),$S$4,)</f>
        <v>0</v>
      </c>
      <c r="FT5" s="146">
        <f>IF(AND($B5-$S$21&gt;$S$2,$B5-$S$21&lt;$S$3),$S$4-($B5-$S$21),)+IF(AND($B5&lt;$C5,$C5-$S$21&gt;$S$2,$C5-$S$21&lt;$S$3),$C5-$S$21,)+IF(AND($N5&gt;$O5,$O5-$S$21&gt;$S$2,$O5-$S$21&lt;$S$3),$O5-$S$21,)+IF(AND(OR($B5-$S$21&lt;=$S$2,$B5-$S$21&gt;=$S$3),OR($C5-$S$21&lt;=$S$2,$C5-$S$21&gt;=$S$3),AND($B5&lt;$C5,$B5&lt;=$S$21,$S$21&lt;$C5)),$S$4,)+IF(AND(OR($B5-$S$21&lt;=$S$2,$B5-$S$21&gt;=$S$3),AND($B5&gt;$C5,$B5&lt;=$S$21,$C5&lt;$S$21)),$S$4,)+IF(AND(OR($O5-$S$21&lt;=$S$2,$O5-$S$21&gt;=$S$3),AND($N5&gt;$O5,$O5&gt;$S$21)),$S$4,)</f>
        <v>0</v>
      </c>
      <c r="FU5" s="146">
        <f>IF(AND($D5-$S$21&gt;$S$2,$D5-$S$21&lt;$S$3),$S$4-($D5-$S$21),)+IF(AND($D5&lt;$E5,$E5-$S$21&gt;$S$2,$E5-$S$21&lt;$S$3),$E5-$S$21,)+IF(AND($B5&gt;$C5,$C5-$S$21&gt;$S$2,$C5-$S$21&lt;$S$3),$C5-$S$21,)+IF(AND(OR($D5-$S$21&lt;=$S$2,$D5-$S$21&gt;=$S$3),OR($E5-$S$21&lt;=$S$2,$E5-$S$21&gt;=$S$3),AND($D5&lt;$E5,$D5&lt;=$S$21,$S$21&lt;$E5)),$S$4,)+IF(AND(OR($D5-$S$21&lt;=$S$2,$D5-$S$21&gt;=$S$3),AND($D5&gt;$E5,$D5&lt;=$S$21,$E5&lt;$S$21)),$S$4,)+IF(AND(OR($C5-$S$21&lt;=$S$2,$C5-$S$21&gt;=$S$3),AND($B5&gt;$C5,$C5&gt;$S$21)),$S$4,)</f>
        <v>0</v>
      </c>
      <c r="FV5" s="146">
        <f>IF(AND($F5-$S$21&gt;$S$2,$F5-$S$21&lt;$S$3),$S$4-($F5-$S$21),)+IF(AND($F5&lt;$G5,$G5-$S$21&gt;$S$2,$G5-$S$21&lt;$S$3),$G5-$S$21,)+IF(AND($D5&gt;$E5,$E5-$S$21&gt;$S$2,$E5-$S$21&lt;$S$3),$E5-$S$21,)+IF(AND(OR($F5-$S$21&lt;=$S$2,$F5-$S$21&gt;=$S$3),OR($G5-$S$21&lt;=$S$2,$G5-$S$21&gt;=$S$3),AND($F5&lt;$G5,$F5&lt;=$S$21,$S$21&lt;$G5)),$S$4,)+IF(AND(OR($F5-$S$21&lt;=$S$2,$F5-$S$21&gt;=$S$3),AND($F5&gt;$G5,$F5&lt;=$S$21,$G5&lt;$S$21)),$S$4,)+IF(AND(OR($E5-$S$21&lt;=$S$2,$E5-$S$21&gt;=$S$3),AND($D5&gt;$E5,$E5&gt;$S$21)),$S$4,)</f>
        <v>0</v>
      </c>
      <c r="FW5" s="146">
        <f>IF(AND($H5-$S$21&gt;$S$2,$H5-$S$21&lt;$S$3),$S$4-($H5-$S$21),)+IF(AND($H5&lt;$I5,$I5-$S$21&gt;$S$2,$I5-$S$21&lt;$S$3),$I5-$S$21,)+IF(AND($F5&gt;$G5,$G5-$S$21&gt;$S$2,$G5-$S$21&lt;$S$3),$G5-$S$21,)+IF(AND(OR($H5-$S$21&lt;=$S$2,$H5-$S$21&gt;=$S$3),OR($I5-$S$21&lt;=$S$2,$I5-$S$21&gt;=$S$3),AND($H5&lt;$I5,$H5&lt;=$S$21,$S$21&lt;$I5)),$S$4,)+IF(AND(OR($H5-$S$21&lt;=$S$2,$H5-$S$21&gt;=$S$3),AND($H5&gt;$I5,$H5&lt;=$S$21,$I5&lt;$S$21)),$S$4,)+IF(AND(OR($G5-$S$21&lt;=$S$2,$G5-$S$21&gt;=$S$3),AND($F5&gt;$G5,$G5&gt;$S$21)),$S$4,)</f>
        <v>0</v>
      </c>
      <c r="FX5" s="146">
        <f>IF(AND($J5-$S$21&gt;$S$2,$J5-$S$21&lt;$S$3),$S$4-($J5-$S$21),)+IF(AND($J5&lt;$K5,$K5-$S$21&gt;$S$2,$K5-$S$21&lt;$S$3),$K5-$S$21,)+IF(AND($H5&gt;$I5,$I5-$S$21&gt;$S$2,$I5-$S$21&lt;$S$3),$I5-$S$21,)+IF(AND(OR($J5-$S$21&lt;=$S$2,$J5-$S$21&gt;=$S$3),OR($K5-$S$21&lt;=$S$2,$K5-$S$21&gt;=$S$3),AND($J5&lt;$K5,$J5&lt;=$S$21,$S$21&lt;$K5)),$S$4,)+IF(AND(OR($J5-$S$21&lt;=$S$2,$J5-$S$21&gt;=$S$3),AND($J5&gt;$K5,$J5&lt;=$S$21,$K5&lt;$S$21)),$S$4,)+IF(AND(OR($I5-$S$21&lt;=$S$2,$I5-$S$21&gt;=$S$3),AND($H5&gt;$I5,$I5&gt;$S$21)),$S$4,)</f>
        <v>0</v>
      </c>
      <c r="FY5" s="146">
        <f>IF(AND($L5-$S$21&gt;$S$2,$L5-$S$21&lt;$S$3),$S$4-($L5-$S$21),)+IF(AND($L5&lt;$M5,$M5-$S$21&gt;$S$2,$M5-$S$21&lt;$S$3),$M5-$S$21,)+IF(AND($J5&gt;$K5,$K5-$S$21&gt;$S$2,$K5-$S$21&lt;$S$3),$K5-$S$21,)+IF(AND(OR($L5-$S$21&lt;=$S$2,$L5-$S$21&gt;=$S$3),OR($M5-$S$21&lt;=$S$2,$M5-$S$21&gt;=$S$3),AND($L5&lt;$M5,$L5&lt;=$S$21,$S$21&lt;$M5)),$S$4,)+IF(AND(OR($L5-$S$21&lt;=$S$2,$L5-$S$21&gt;=$S$3),AND($L5&gt;$M5,$L5&lt;=$S$21,$M5&lt;$S$21)),$S$4,)+IF(AND(OR($K5-$S$21&lt;=$S$2,$K5-$S$21&gt;=$S$3),AND($J5&gt;$K5,$K5&gt;$S$21)),$S$4,)</f>
        <v>0</v>
      </c>
      <c r="FZ5" s="146">
        <f>IF(AND($N5-$S$21&gt;$S$2,$N5-$S$21&lt;$S$3),$S$4-($N5-$S$21),)+IF(AND($N5&lt;$O5,$O5-$S$21&gt;$S$2,$O5-$S$21&lt;$S$3),$O5-$S$21,)+IF(AND($L5&gt;$M5,$M5-$S$21&gt;$S$2,$M5-$S$21&lt;$S$3),$M5-$S$21,)+IF(AND(OR($N5-$S$21&lt;=$S$2,$N5-$S$21&gt;=$S$3),OR($O5-$S$21&lt;=$S$2,$O5-$S$21&gt;=$S$3),AND($N5&lt;$O5,$N5&lt;=$S$21,$S$21&lt;$O5)),$S$4,)+IF(AND(OR($N5-$S$21&lt;=$S$2,$N5-$S$21&gt;=$S$3),AND($N5&gt;$O5,$N5&lt;=$S$21,$O5&lt;$S$21)),$S$4,)+IF(AND(OR($M5-$S$21&lt;=$S$2,$M5-$S$21&gt;=$S$3),AND($L5&gt;$M5,$M5&gt;$S$21)),$S$4,)</f>
        <v>0</v>
      </c>
      <c r="GB5" s="146">
        <f>IF(AND($B5-$S$22&gt;$S$2,$B5-$S$22&lt;$S$3),$S$4-($B5-$S$22),)+IF(AND($B5&lt;$C5,$C5-$S$22&gt;$S$2,$C5-$S$22&lt;$S$3),$C5-$S$22,)+IF(AND($N5&gt;$O5,$O5-$S$22&gt;$S$2,$O5-$S$22&lt;$S$3),$O5-$S$22,)+IF(AND(OR($B5-$S$22&lt;=$S$2,$B5-$S$22&gt;=$S$3),OR($C5-$S$22&lt;=$S$2,$C5-$S$22&gt;=$S$3),AND($B5&lt;$C5,$B5&lt;=$S$22,$S$22&lt;$C5)),$S$4,)+IF(AND(OR($B5-$S$22&lt;=$S$2,$B5-$S$22&gt;=$S$3),AND($B5&gt;$C5,$B5&lt;=$S$22,$C5&lt;$S$22)),$S$4,)+IF(AND(OR($O5-$S$22&lt;=$S$2,$O5-$S$22&gt;=$S$3),AND($N5&gt;$O5,$O5&gt;$S$22)),$S$4,)</f>
        <v>0</v>
      </c>
      <c r="GC5" s="146">
        <f>IF(AND($D5-$S$22&gt;$S$2,$D5-$S$22&lt;$S$3),$S$4-($D5-$S$22),)+IF(AND($D5&lt;$E5,$E5-$S$22&gt;$S$2,$E5-$S$22&lt;$S$3),$E5-$S$22,)+IF(AND($B5&gt;$C5,$C5-$S$22&gt;$S$2,$C5-$S$22&lt;$S$3),$C5-$S$22,)+IF(AND(OR($D5-$S$22&lt;=$S$2,$D5-$S$22&gt;=$S$3),OR($E5-$S$22&lt;=$S$2,$E5-$S$22&gt;=$S$3),AND($D5&lt;$E5,$D5&lt;=$S$22,$S$22&lt;$E5)),$S$4,)+IF(AND(OR($D5-$S$22&lt;=$S$2,$D5-$S$22&gt;=$S$3),AND($D5&gt;$E5,$D5&lt;=$S$22,$E5&lt;$S$22)),$S$4,)+IF(AND(OR($C5-$S$22&lt;=$S$2,$C5-$S$22&gt;=$S$3),AND($B5&gt;$C5,$C5&gt;$S$22)),$S$4,)</f>
        <v>0</v>
      </c>
      <c r="GD5" s="146">
        <f>IF(AND($F5-$S$22&gt;$S$2,$F5-$S$22&lt;$S$3),$S$4-($F5-$S$22),)+IF(AND($F5&lt;$G5,$G5-$S$22&gt;$S$2,$G5-$S$22&lt;$S$3),$G5-$S$22,)+IF(AND($D5&gt;$E5,$E5-$S$22&gt;$S$2,$E5-$S$22&lt;$S$3),$E5-$S$22,)+IF(AND(OR($F5-$S$22&lt;=$S$2,$F5-$S$22&gt;=$S$3),OR($G5-$S$22&lt;=$S$2,$G5-$S$22&gt;=$S$3),AND($F5&lt;$G5,$F5&lt;=$S$22,$S$22&lt;$G5)),$S$4,)+IF(AND(OR($F5-$S$22&lt;=$S$2,$F5-$S$22&gt;=$S$3),AND($F5&gt;$G5,$F5&lt;=$S$22,$G5&lt;$S$22)),$S$4,)+IF(AND(OR($E5-$S$22&lt;=$S$2,$E5-$S$22&gt;=$S$3),AND($D5&gt;$E5,$E5&gt;$S$22)),$S$4,)</f>
        <v>0</v>
      </c>
      <c r="GE5" s="146">
        <f>IF(AND($H5-$S$22&gt;$S$2,$H5-$S$22&lt;$S$3),$S$4-($H5-$S$22),)+IF(AND($H5&lt;$I5,$I5-$S$22&gt;$S$2,$I5-$S$22&lt;$S$3),$I5-$S$22,)+IF(AND($F5&gt;$G5,$G5-$S$22&gt;$S$2,$G5-$S$22&lt;$S$3),$G5-$S$22,)+IF(AND(OR($H5-$S$22&lt;=$S$2,$H5-$S$22&gt;=$S$3),OR($I5-$S$22&lt;=$S$2,$I5-$S$22&gt;=$S$3),AND($H5&lt;$I5,$H5&lt;=$S$22,$S$22&lt;$I5)),$S$4,)+IF(AND(OR($H5-$S$22&lt;=$S$2,$H5-$S$22&gt;=$S$3),AND($H5&gt;$I5,$H5&lt;=$S$22,$I5&lt;$S$22)),$S$4,)+IF(AND(OR($G5-$S$22&lt;=$S$2,$G5-$S$22&gt;=$S$3),AND($F5&gt;$G5,$G5&gt;$S$22)),$S$4,)</f>
        <v>0</v>
      </c>
      <c r="GF5" s="146">
        <f>IF(AND($J5-$S$22&gt;$S$2,$J5-$S$22&lt;$S$3),$S$4-($J5-$S$22),)+IF(AND($J5&lt;$K5,$K5-$S$22&gt;$S$2,$K5-$S$22&lt;$S$3),$K5-$S$22,)+IF(AND($H5&gt;$I5,$I5-$S$22&gt;$S$2,$I5-$S$22&lt;$S$3),$I5-$S$22,)+IF(AND(OR($J5-$S$22&lt;=$S$2,$J5-$S$22&gt;=$S$3),OR($K5-$S$22&lt;=$S$2,$K5-$S$22&gt;=$S$3),AND($J5&lt;$K5,$J5&lt;=$S$22,$S$22&lt;$K5)),$S$4,)+IF(AND(OR($J5-$S$22&lt;=$S$2,$J5-$S$22&gt;=$S$3),AND($J5&gt;$K5,$J5&lt;=$S$22,$K5&lt;$S$22)),$S$4,)+IF(AND(OR($I5-$S$22&lt;=$S$2,$I5-$S$22&gt;=$S$3),AND($H5&gt;$I5,$I5&gt;$S$22)),$S$4,)</f>
        <v>0</v>
      </c>
      <c r="GG5" s="146">
        <f>IF(AND($L5-$S$22&gt;$S$2,$L5-$S$22&lt;$S$3),$S$4-($L5-$S$22),)+IF(AND($L5&lt;$M5,$M5-$S$22&gt;$S$2,$M5-$S$22&lt;$S$3),$M5-$S$22,)+IF(AND($J5&gt;$K5,$K5-$S$22&gt;$S$2,$K5-$S$22&lt;$S$3),$K5-$S$22,)+IF(AND(OR($L5-$S$22&lt;=$S$2,$L5-$S$22&gt;=$S$3),OR($M5-$S$22&lt;=$S$2,$M5-$S$22&gt;=$S$3),AND($L5&lt;$M5,$L5&lt;=$S$22,$S$22&lt;$M5)),$S$4,)+IF(AND(OR($L5-$S$22&lt;=$S$2,$L5-$S$22&gt;=$S$3),AND($L5&gt;$M5,$L5&lt;=$S$22,$M5&lt;$S$22)),$S$4,)+IF(AND(OR($K5-$S$22&lt;=$S$2,$K5-$S$22&gt;=$S$3),AND($J5&gt;$K5,$K5&gt;$S$22)),$S$4,)</f>
        <v>0</v>
      </c>
      <c r="GH5" s="146">
        <f>IF(AND($N5-$S$22&gt;$S$2,$N5-$S$22&lt;$S$3),$S$4-($N5-$S$22),)+IF(AND($N5&lt;$O5,$O5-$S$22&gt;$S$2,$O5-$S$22&lt;$S$3),$O5-$S$22,)+IF(AND($L5&gt;$M5,$M5-$S$22&gt;$S$2,$M5-$S$22&lt;$S$3),$M5-$S$22,)+IF(AND(OR($N5-$S$22&lt;=$S$2,$N5-$S$22&gt;=$S$3),OR($O5-$S$22&lt;=$S$2,$O5-$S$22&gt;=$S$3),AND($N5&lt;$O5,$N5&lt;=$S$22,$S$22&lt;$O5)),$S$4,)+IF(AND(OR($N5-$S$22&lt;=$S$2,$N5-$S$22&gt;=$S$3),AND($N5&gt;$O5,$N5&lt;=$S$22,$O5&lt;$S$22)),$S$4,)+IF(AND(OR($M5-$S$22&lt;=$S$2,$M5-$S$22&gt;=$S$3),AND($L5&gt;$M5,$M5&gt;$S$22)),$S$4,)</f>
        <v>0</v>
      </c>
      <c r="GJ5" s="146">
        <f>IF(AND($B5-$S$23&gt;$S$2,$B5-$S$23&lt;$S$3),$S$4-($B5-$S$23),)+IF(AND($B5&lt;$C5,$C5-$S$23&gt;$S$2,$C5-$S$23&lt;$S$3),$C5-$S$23,)+IF(AND($N5&gt;$O5,$O5-$S$23&gt;$S$2,$O5-$S$23&lt;$S$3),$O5-$S$23,)+IF(AND(OR($B5-$S$23&lt;=$S$2,$B5-$S$23&gt;=$S$3),OR($C5-$S$23&lt;=$S$2,$C5-$S$23&gt;=$S$3),AND($B5&lt;$C5,$B5&lt;=$S$23,$S$23&lt;$C5)),$S$4,)+IF(AND(OR($B5-$S$23&lt;=$S$2,$B5-$S$23&gt;=$S$3),AND($B5&gt;$C5,$B5&lt;=$S$23,$C5&lt;$S$23)),$S$4,)+IF(AND(OR($O5-$S$23&lt;=$S$2,$O5-$S$23&gt;=$S$3),AND($N5&gt;$O5,$O5&gt;$S$23)),$S$4,)</f>
        <v>0</v>
      </c>
      <c r="GK5" s="146">
        <f>IF(AND($D5-$S$23&gt;$S$2,$D5-$S$23&lt;$S$3),$S$4-($D5-$S$23),)+IF(AND($D5&lt;$E5,$E5-$S$23&gt;$S$2,$E5-$S$23&lt;$S$3),$E5-$S$23,)+IF(AND($B5&gt;$C5,$C5-$S$23&gt;$S$2,$C5-$S$23&lt;$S$3),$C5-$S$23,)+IF(AND(OR($D5-$S$23&lt;=$S$2,$D5-$S$23&gt;=$S$3),OR($E5-$S$23&lt;=$S$2,$E5-$S$23&gt;=$S$3),AND($D5&lt;$E5,$D5&lt;=$S$23,$S$23&lt;$E5)),$S$4,)+IF(AND(OR($D5-$S$23&lt;=$S$2,$D5-$S$23&gt;=$S$3),AND($D5&gt;$E5,$D5&lt;=$S$23,$E5&lt;$S$23)),$S$4,)+IF(AND(OR($C5-$S$23&lt;=$S$2,$C5-$S$23&gt;=$S$3),AND($B5&gt;$C5,$C5&gt;$S$23)),$S$4,)</f>
        <v>0</v>
      </c>
      <c r="GL5" s="146">
        <f>IF(AND($F5-$S$23&gt;$S$2,$F5-$S$23&lt;$S$3),$S$4-($F5-$S$23),)+IF(AND($F5&lt;$G5,$G5-$S$23&gt;$S$2,$G5-$S$23&lt;$S$3),$G5-$S$23,)+IF(AND($D5&gt;$E5,$E5-$S$23&gt;$S$2,$E5-$S$23&lt;$S$3),$E5-$S$23,)+IF(AND(OR($F5-$S$23&lt;=$S$2,$F5-$S$23&gt;=$S$3),OR($G5-$S$23&lt;=$S$2,$G5-$S$23&gt;=$S$3),AND($F5&lt;$G5,$F5&lt;=$S$23,$S$23&lt;$G5)),$S$4,)+IF(AND(OR($F5-$S$23&lt;=$S$2,$F5-$S$23&gt;=$S$3),AND($F5&gt;$G5,$F5&lt;=$S$23,$G5&lt;$S$23)),$S$4,)+IF(AND(OR($E5-$S$23&lt;=$S$2,$E5-$S$23&gt;=$S$3),AND($D5&gt;$E5,$E5&gt;$S$23)),$S$4,)</f>
        <v>0</v>
      </c>
      <c r="GM5" s="146">
        <f>IF(AND($H5-$S$23&gt;$S$2,$H5-$S$23&lt;$S$3),$S$4-($H5-$S$23),)+IF(AND($H5&lt;$I5,$I5-$S$23&gt;$S$2,$I5-$S$23&lt;$S$3),$I5-$S$23,)+IF(AND($F5&gt;$G5,$G5-$S$23&gt;$S$2,$G5-$S$23&lt;$S$3),$G5-$S$23,)+IF(AND(OR($H5-$S$23&lt;=$S$2,$H5-$S$23&gt;=$S$3),OR($I5-$S$23&lt;=$S$2,$I5-$S$23&gt;=$S$3),AND($H5&lt;$I5,$H5&lt;=$S$23,$S$23&lt;$I5)),$S$4,)+IF(AND(OR($H5-$S$23&lt;=$S$2,$H5-$S$23&gt;=$S$3),AND($H5&gt;$I5,$H5&lt;=$S$23,$I5&lt;$S$23)),$S$4,)+IF(AND(OR($G5-$S$23&lt;=$S$2,$G5-$S$23&gt;=$S$3),AND($F5&gt;$G5,$G5&gt;$S$23)),$S$4,)</f>
        <v>0</v>
      </c>
      <c r="GN5" s="146">
        <f>IF(AND($J5-$S$23&gt;$S$2,$J5-$S$23&lt;$S$3),$S$4-($J5-$S$23),)+IF(AND($J5&lt;$K5,$K5-$S$23&gt;$S$2,$K5-$S$23&lt;$S$3),$K5-$S$23,)+IF(AND($H5&gt;$I5,$I5-$S$23&gt;$S$2,$I5-$S$23&lt;$S$3),$I5-$S$23,)+IF(AND(OR($J5-$S$23&lt;=$S$2,$J5-$S$23&gt;=$S$3),OR($K5-$S$23&lt;=$S$2,$K5-$S$23&gt;=$S$3),AND($J5&lt;$K5,$J5&lt;=$S$23,$S$23&lt;$K5)),$S$4,)+IF(AND(OR($J5-$S$23&lt;=$S$2,$J5-$S$23&gt;=$S$3),AND($J5&gt;$K5,$J5&lt;=$S$23,$K5&lt;$S$23)),$S$4,)+IF(AND(OR($I5-$S$23&lt;=$S$2,$I5-$S$23&gt;=$S$3),AND($H5&gt;$I5,$I5&gt;$S$23)),$S$4,)</f>
        <v>0</v>
      </c>
      <c r="GO5" s="146">
        <f>IF(AND($L5-$S$23&gt;$S$2,$L5-$S$23&lt;$S$3),$S$4-($L5-$S$23),)+IF(AND($L5&lt;$M5,$M5-$S$23&gt;$S$2,$M5-$S$23&lt;$S$3),$M5-$S$23,)+IF(AND($J5&gt;$K5,$K5-$S$23&gt;$S$2,$K5-$S$23&lt;$S$3),$K5-$S$23,)+IF(AND(OR($L5-$S$23&lt;=$S$2,$L5-$S$23&gt;=$S$3),OR($M5-$S$23&lt;=$S$2,$M5-$S$23&gt;=$S$3),AND($L5&lt;$M5,$L5&lt;=$S$23,$S$23&lt;$M5)),$S$4,)+IF(AND(OR($L5-$S$23&lt;=$S$2,$L5-$S$23&gt;=$S$3),AND($L5&gt;$M5,$L5&lt;=$S$23,$M5&lt;$S$23)),$S$4,)+IF(AND(OR($K5-$S$23&lt;=$S$2,$K5-$S$23&gt;=$S$3),AND($J5&gt;$K5,$K5&gt;$S$23)),$S$4,)</f>
        <v>0</v>
      </c>
      <c r="GP5" s="146">
        <f>IF(AND($N5-$S$23&gt;$S$2,$N5-$S$23&lt;$S$3),$S$4-($N5-$S$23),)+IF(AND($N5&lt;$O5,$O5-$S$23&gt;$S$2,$O5-$S$23&lt;$S$3),$O5-$S$23,)+IF(AND($L5&gt;$M5,$M5-$S$23&gt;$S$2,$M5-$S$23&lt;$S$3),$M5-$S$23,)+IF(AND(OR($N5-$S$23&lt;=$S$2,$N5-$S$23&gt;=$S$3),OR($O5-$S$23&lt;=$S$2,$O5-$S$23&gt;=$S$3),AND($N5&lt;$O5,$N5&lt;=$S$23,$S$23&lt;$O5)),$S$4,)+IF(AND(OR($N5-$S$23&lt;=$S$2,$N5-$S$23&gt;=$S$3),AND($N5&gt;$O5,$N5&lt;=$S$23,$O5&lt;$S$23)),$S$4,)+IF(AND(OR($M5-$S$23&lt;=$S$2,$M5-$S$23&gt;=$S$3),AND($L5&gt;$M5,$M5&gt;$S$23)),$S$4,)</f>
        <v>0</v>
      </c>
      <c r="GR5" s="146">
        <f>IF(AND($B5-$S$24&gt;$S$2,$B5-$S$24&lt;$S$3),$S$4-($B5-$S$24),)+IF(AND($B5&lt;$C5,$C5-$S$24&gt;$S$2,$C5-$S$24&lt;$S$3),$C5-$S$24,)+IF(AND($N5&gt;$O5,$O5-$S$24&gt;$S$2,$O5-$S$24&lt;$S$3),$O5-$S$24,)+IF(AND(OR($B5-$S$24&lt;=$S$2,$B5-$S$24&gt;=$S$3),OR($C5-$S$24&lt;=$S$2,$C5-$S$24&gt;=$S$3),AND($B5&lt;$C5,$B5&lt;=$S$24,$S$24&lt;$C5)),$S$4,)+IF(AND(OR($B5-$S$24&lt;=$S$2,$B5-$S$24&gt;=$S$3),AND($B5&gt;$C5,$B5&lt;=$S$24,$C5&lt;$S$24)),$S$4,)+IF(AND(OR($O5-$S$24&lt;=$S$2,$O5-$S$24&gt;=$S$3),AND($N5&gt;$O5,$O5&gt;$S$24)),$S$4,)</f>
        <v>0</v>
      </c>
      <c r="GS5" s="146">
        <f>IF(AND($D5-$S$24&gt;$S$2,$D5-$S$24&lt;$S$3),$S$4-($D5-$S$24),)+IF(AND($D5&lt;$E5,$E5-$S$24&gt;$S$2,$E5-$S$24&lt;$S$3),$E5-$S$24,)+IF(AND($B5&gt;$C5,$C5-$S$24&gt;$S$2,$C5-$S$24&lt;$S$3),$C5-$S$24,)+IF(AND(OR($D5-$S$24&lt;=$S$2,$D5-$S$24&gt;=$S$3),OR($E5-$S$24&lt;=$S$2,$E5-$S$24&gt;=$S$3),AND($D5&lt;$E5,$D5&lt;=$S$24,$S$24&lt;$E5)),$S$4,)+IF(AND(OR($D5-$S$24&lt;=$S$2,$D5-$S$24&gt;=$S$3),AND($D5&gt;$E5,$D5&lt;=$S$24,$E5&lt;$S$24)),$S$4,)+IF(AND(OR($C5-$S$24&lt;=$S$2,$C5-$S$24&gt;=$S$3),AND($B5&gt;$C5,$C5&gt;$S$24)),$S$4,)</f>
        <v>0</v>
      </c>
      <c r="GT5" s="146">
        <f>IF(AND($F5-$S$24&gt;$S$2,$F5-$S$24&lt;$S$3),$S$4-($F5-$S$24),)+IF(AND($F5&lt;$G5,$G5-$S$24&gt;$S$2,$G5-$S$24&lt;$S$3),$G5-$S$24,)+IF(AND($D5&gt;$E5,$E5-$S$24&gt;$S$2,$E5-$S$24&lt;$S$3),$E5-$S$24,)+IF(AND(OR($F5-$S$24&lt;=$S$2,$F5-$S$24&gt;=$S$3),OR($G5-$S$24&lt;=$S$2,$G5-$S$24&gt;=$S$3),AND($F5&lt;$G5,$F5&lt;=$S$24,$S$24&lt;$G5)),$S$4,)+IF(AND(OR($F5-$S$24&lt;=$S$2,$F5-$S$24&gt;=$S$3),AND($F5&gt;$G5,$F5&lt;=$S$24,$G5&lt;$S$24)),$S$4,)+IF(AND(OR($E5-$S$24&lt;=$S$2,$E5-$S$24&gt;=$S$3),AND($D5&gt;$E5,$E5&gt;$S$24)),$S$4,)</f>
        <v>0</v>
      </c>
      <c r="GU5" s="146">
        <f>IF(AND($H5-$S$24&gt;$S$2,$H5-$S$24&lt;$S$3),$S$4-($H5-$S$24),)+IF(AND($H5&lt;$I5,$I5-$S$24&gt;$S$2,$I5-$S$24&lt;$S$3),$I5-$S$24,)+IF(AND($F5&gt;$G5,$G5-$S$24&gt;$S$2,$G5-$S$24&lt;$S$3),$G5-$S$24,)+IF(AND(OR($H5-$S$24&lt;=$S$2,$H5-$S$24&gt;=$S$3),OR($I5-$S$24&lt;=$S$2,$I5-$S$24&gt;=$S$3),AND($H5&lt;$I5,$H5&lt;=$S$24,$S$24&lt;$I5)),$S$4,)+IF(AND(OR($H5-$S$24&lt;=$S$2,$H5-$S$24&gt;=$S$3),AND($H5&gt;$I5,$H5&lt;=$S$24,$I5&lt;$S$24)),$S$4,)+IF(AND(OR($G5-$S$24&lt;=$S$2,$G5-$S$24&gt;=$S$3),AND($F5&gt;$G5,$G5&gt;$S$24)),$S$4,)</f>
        <v>0</v>
      </c>
      <c r="GV5" s="146">
        <f>IF(AND($J5-$S$24&gt;$S$2,$J5-$S$24&lt;$S$3),$S$4-($J5-$S$24),)+IF(AND($J5&lt;$K5,$K5-$S$24&gt;$S$2,$K5-$S$24&lt;$S$3),$K5-$S$24,)+IF(AND($H5&gt;$I5,$I5-$S$24&gt;$S$2,$I5-$S$24&lt;$S$3),$I5-$S$24,)+IF(AND(OR($J5-$S$24&lt;=$S$2,$J5-$S$24&gt;=$S$3),OR($K5-$S$24&lt;=$S$2,$K5-$S$24&gt;=$S$3),AND($J5&lt;$K5,$J5&lt;=$S$24,$S$24&lt;$K5)),$S$4,)+IF(AND(OR($J5-$S$24&lt;=$S$2,$J5-$S$24&gt;=$S$3),AND($J5&gt;$K5,$J5&lt;=$S$24,$K5&lt;$S$24)),$S$4,)+IF(AND(OR($I5-$S$24&lt;=$S$2,$I5-$S$24&gt;=$S$3),AND($H5&gt;$I5,$I5&gt;$S$24)),$S$4,)</f>
        <v>0</v>
      </c>
      <c r="GW5" s="146">
        <f>IF(AND($L5-$S$24&gt;$S$2,$L5-$S$24&lt;$S$3),$S$4-($L5-$S$24),)+IF(AND($L5&lt;$M5,$M5-$S$24&gt;$S$2,$M5-$S$24&lt;$S$3),$M5-$S$24,)+IF(AND($J5&gt;$K5,$K5-$S$24&gt;$S$2,$K5-$S$24&lt;$S$3),$K5-$S$24,)+IF(AND(OR($L5-$S$24&lt;=$S$2,$L5-$S$24&gt;=$S$3),OR($M5-$S$24&lt;=$S$2,$M5-$S$24&gt;=$S$3),AND($L5&lt;$M5,$L5&lt;=$S$24,$S$24&lt;$M5)),$S$4,)+IF(AND(OR($L5-$S$24&lt;=$S$2,$L5-$S$24&gt;=$S$3),AND($L5&gt;$M5,$L5&lt;=$S$24,$M5&lt;$S$24)),$S$4,)+IF(AND(OR($K5-$S$24&lt;=$S$2,$K5-$S$24&gt;=$S$3),AND($J5&gt;$K5,$K5&gt;$S$24)),$S$4,)</f>
        <v>0</v>
      </c>
      <c r="GX5" s="146">
        <f>IF(AND($N5-$S$24&gt;$S$2,$N5-$S$24&lt;$S$3),$S$4-($N5-$S$24),)+IF(AND($N5&lt;$O5,$O5-$S$24&gt;$S$2,$O5-$S$24&lt;$S$3),$O5-$S$24,)+IF(AND($L5&gt;$M5,$M5-$S$24&gt;$S$2,$M5-$S$24&lt;$S$3),$M5-$S$24,)+IF(AND(OR($N5-$S$24&lt;=$S$2,$N5-$S$24&gt;=$S$3),OR($O5-$S$24&lt;=$S$2,$O5-$S$24&gt;=$S$3),AND($N5&lt;$O5,$N5&lt;=$S$24,$S$24&lt;$O5)),$S$4,)+IF(AND(OR($N5-$S$24&lt;=$S$2,$N5-$S$24&gt;=$S$3),AND($N5&gt;$O5,$N5&lt;=$S$24,$O5&lt;$S$24)),$S$4,)+IF(AND(OR($M5-$S$24&lt;=$S$2,$M5-$S$24&gt;=$S$3),AND($L5&gt;$M5,$M5&gt;$S$24)),$S$4,)</f>
        <v>0</v>
      </c>
      <c r="GZ5" s="146">
        <f>IF(AND($B5-$S$25&gt;$S$2,$B5-$S$25&lt;$S$3),$S$4-($B5-$S$25),)+IF(AND($B5&lt;$C5,$C5-$S$25&gt;$S$2,$C5-$S$25&lt;$S$3),$C5-$S$25,)+IF(AND($N5&gt;$O5,$O5-$S$25&gt;$S$2,$O5-$S$25&lt;$S$3),$O5-$S$25,)+IF(AND(OR($B5-$S$25&lt;=$S$2,$B5-$S$25&gt;=$S$3),OR($C5-$S$25&lt;=$S$2,$C5-$S$25&gt;=$S$3),AND($B5&lt;$C5,$B5&lt;=$S$25,$S$25&lt;$C5)),$S$4,)+IF(AND(OR($B5-$S$25&lt;=$S$2,$B5-$S$25&gt;=$S$3),AND($B5&gt;$C5,$B5&lt;=$S$25,$C5&lt;$S$25)),$S$4,)+IF(AND(OR($O5-$S$25&lt;=$S$2,$O5-$S$25&gt;=$S$3),AND($N5&gt;$O5,$O5&gt;$S$25)),$S$4,)</f>
        <v>0</v>
      </c>
      <c r="HA5" s="146">
        <f>IF(AND($D5-$S$25&gt;$S$2,$D5-$S$25&lt;$S$3),$S$4-($D5-$S$25),)+IF(AND($D5&lt;$E5,$E5-$S$25&gt;$S$2,$E5-$S$25&lt;$S$3),$E5-$S$25,)+IF(AND($B5&gt;$C5,$C5-$S$25&gt;$S$2,$C5-$S$25&lt;$S$3),$C5-$S$25,)+IF(AND(OR($D5-$S$25&lt;=$S$2,$D5-$S$25&gt;=$S$3),OR($E5-$S$25&lt;=$S$2,$E5-$S$25&gt;=$S$3),AND($D5&lt;$E5,$D5&lt;=$S$25,$S$25&lt;$E5)),$S$4,)+IF(AND(OR($D5-$S$25&lt;=$S$2,$D5-$S$25&gt;=$S$3),AND($D5&gt;$E5,$D5&lt;=$S$25,$E5&lt;$S$25)),$S$4,)+IF(AND(OR($C5-$S$25&lt;=$S$2,$C5-$S$25&gt;=$S$3),AND($B5&gt;$C5,$C5&gt;$S$25)),$S$4,)</f>
        <v>0</v>
      </c>
      <c r="HB5" s="146">
        <f>IF(AND($F5-$S$25&gt;$S$2,$F5-$S$25&lt;$S$3),$S$4-($F5-$S$25),)+IF(AND($F5&lt;$G5,$G5-$S$25&gt;$S$2,$G5-$S$25&lt;$S$3),$G5-$S$25,)+IF(AND($D5&gt;$E5,$E5-$S$25&gt;$S$2,$E5-$S$25&lt;$S$3),$E5-$S$25,)+IF(AND(OR($F5-$S$25&lt;=$S$2,$F5-$S$25&gt;=$S$3),OR($G5-$S$25&lt;=$S$2,$G5-$S$25&gt;=$S$3),AND($F5&lt;$G5,$F5&lt;=$S$25,$S$25&lt;$G5)),$S$4,)+IF(AND(OR($F5-$S$25&lt;=$S$2,$F5-$S$25&gt;=$S$3),AND($F5&gt;$G5,$F5&lt;=$S$25,$G5&lt;$S$25)),$S$4,)+IF(AND(OR($E5-$S$25&lt;=$S$2,$E5-$S$25&gt;=$S$3),AND($D5&gt;$E5,$E5&gt;$S$25)),$S$4,)</f>
        <v>0</v>
      </c>
      <c r="HC5" s="146">
        <f>IF(AND($H5-$S$25&gt;$S$2,$H5-$S$25&lt;$S$3),$S$4-($H5-$S$25),)+IF(AND($H5&lt;$I5,$I5-$S$25&gt;$S$2,$I5-$S$25&lt;$S$3),$I5-$S$25,)+IF(AND($F5&gt;$G5,$G5-$S$25&gt;$S$2,$G5-$S$25&lt;$S$3),$G5-$S$25,)+IF(AND(OR($H5-$S$25&lt;=$S$2,$H5-$S$25&gt;=$S$3),OR($I5-$S$25&lt;=$S$2,$I5-$S$25&gt;=$S$3),AND($H5&lt;$I5,$H5&lt;=$S$25,$S$25&lt;$I5)),$S$4,)+IF(AND(OR($H5-$S$25&lt;=$S$2,$H5-$S$25&gt;=$S$3),AND($H5&gt;$I5,$H5&lt;=$S$25,$I5&lt;$S$25)),$S$4,)+IF(AND(OR($G5-$S$25&lt;=$S$2,$G5-$S$25&gt;=$S$3),AND($F5&gt;$G5,$G5&gt;$S$25)),$S$4,)</f>
        <v>0</v>
      </c>
      <c r="HD5" s="146">
        <f>IF(AND($J5-$S$25&gt;$S$2,$J5-$S$25&lt;$S$3),$S$4-($J5-$S$25),)+IF(AND($J5&lt;$K5,$K5-$S$25&gt;$S$2,$K5-$S$25&lt;$S$3),$K5-$S$25,)+IF(AND($H5&gt;$I5,$I5-$S$25&gt;$S$2,$I5-$S$25&lt;$S$3),$I5-$S$25,)+IF(AND(OR($J5-$S$25&lt;=$S$2,$J5-$S$25&gt;=$S$3),OR($K5-$S$25&lt;=$S$2,$K5-$S$25&gt;=$S$3),AND($J5&lt;$K5,$J5&lt;=$S$25,$S$25&lt;$K5)),$S$4,)+IF(AND(OR($J5-$S$25&lt;=$S$2,$J5-$S$25&gt;=$S$3),AND($J5&gt;$K5,$J5&lt;=$S$25,$K5&lt;$S$25)),$S$4,)+IF(AND(OR($I5-$S$25&lt;=$S$2,$I5-$S$25&gt;=$S$3),AND($H5&gt;$I5,$I5&gt;$S$25)),$S$4,)</f>
        <v>0</v>
      </c>
      <c r="HE5" s="146">
        <f>IF(AND($L5-$S$25&gt;$S$2,$L5-$S$25&lt;$S$3),$S$4-($L5-$S$25),)+IF(AND($L5&lt;$M5,$M5-$S$25&gt;$S$2,$M5-$S$25&lt;$S$3),$M5-$S$25,)+IF(AND($J5&gt;$K5,$K5-$S$25&gt;$S$2,$K5-$S$25&lt;$S$3),$K5-$S$25,)+IF(AND(OR($L5-$S$25&lt;=$S$2,$L5-$S$25&gt;=$S$3),OR($M5-$S$25&lt;=$S$2,$M5-$S$25&gt;=$S$3),AND($L5&lt;$M5,$L5&lt;=$S$25,$S$25&lt;$M5)),$S$4,)+IF(AND(OR($L5-$S$25&lt;=$S$2,$L5-$S$25&gt;=$S$3),AND($L5&gt;$M5,$L5&lt;=$S$25,$M5&lt;$S$25)),$S$4,)+IF(AND(OR($K5-$S$25&lt;=$S$2,$K5-$S$25&gt;=$S$3),AND($J5&gt;$K5,$K5&gt;$S$25)),$S$4,)</f>
        <v>0</v>
      </c>
      <c r="HF5" s="146">
        <f>IF(AND($N5-$S$25&gt;$S$2,$N5-$S$25&lt;$S$3),$S$4-($N5-$S$25),)+IF(AND($N5&lt;$O5,$O5-$S$25&gt;$S$2,$O5-$S$25&lt;$S$3),$O5-$S$25,)+IF(AND($L5&gt;$M5,$M5-$S$25&gt;$S$2,$M5-$S$25&lt;$S$3),$M5-$S$25,)+IF(AND(OR($N5-$S$25&lt;=$S$2,$N5-$S$25&gt;=$S$3),OR($O5-$S$25&lt;=$S$2,$O5-$S$25&gt;=$S$3),AND($N5&lt;$O5,$N5&lt;=$S$25,$S$25&lt;$O5)),$S$4,)+IF(AND(OR($N5-$S$25&lt;=$S$2,$N5-$S$25&gt;=$S$3),AND($N5&gt;$O5,$N5&lt;=$S$25,$O5&lt;$S$25)),$S$4,)+IF(AND(OR($M5-$S$25&lt;=$S$2,$M5-$S$25&gt;=$S$3),AND($L5&gt;$M5,$M5&gt;$S$25)),$S$4,)</f>
        <v>0</v>
      </c>
      <c r="HH5" s="146">
        <f>IF(AND($B5-$S$26&gt;$S$2,$B5-$S$26&lt;$S$3),$S$4-($B5-$S$26),)+IF(AND($B5&lt;$C5,$C5-$S$26&gt;$S$2,$C5-$S$26&lt;$S$3),$C5-$S$26,)+IF(AND($N5&gt;$O5,$O5-$S$26&gt;$S$2,$O5-$S$26&lt;$S$3),$O5-$S$26,)+IF(AND(OR($B5-$S$26&lt;=$S$2,$B5-$S$26&gt;=$S$3),OR($C5-$S$26&lt;=$S$2,$C5-$S$26&gt;=$S$3),AND($B5&lt;$C5,$B5&lt;=$S$26,$S$26&lt;$C5)),$S$4,)+IF(AND(OR($B5-$S$26&lt;=$S$2,$B5-$S$26&gt;=$S$3),AND($B5&gt;$C5,$B5&lt;=$S$26,$C5&lt;$S$26)),$S$4,)+IF(AND(OR($O5-$S$26&lt;=$S$2,$O5-$S$26&gt;=$S$3),AND($N5&gt;$O5,$O5&gt;$S$26)),$S$4,)</f>
        <v>0</v>
      </c>
      <c r="HI5" s="146">
        <f>IF(AND($D5-$S$26&gt;$S$2,$D5-$S$26&lt;$S$3),$S$4-($D5-$S$26),)+IF(AND($D5&lt;$E5,$E5-$S$26&gt;$S$2,$E5-$S$26&lt;$S$3),$E5-$S$26,)+IF(AND($B5&gt;$C5,$C5-$S$26&gt;$S$2,$C5-$S$26&lt;$S$3),$C5-$S$26,)+IF(AND(OR($D5-$S$26&lt;=$S$2,$D5-$S$26&gt;=$S$3),OR($E5-$S$26&lt;=$S$2,$E5-$S$26&gt;=$S$3),AND($D5&lt;$E5,$D5&lt;=$S$26,$S$26&lt;$E5)),$S$4,)+IF(AND(OR($D5-$S$26&lt;=$S$2,$D5-$S$26&gt;=$S$3),AND($D5&gt;$E5,$D5&lt;=$S$26,$E5&lt;$S$26)),$S$4,)+IF(AND(OR($C5-$S$26&lt;=$S$2,$C5-$S$26&gt;=$S$3),AND($B5&gt;$C5,$C5&gt;$S$26)),$S$4,)</f>
        <v>0</v>
      </c>
      <c r="HJ5" s="146">
        <f>IF(AND($F5-$S$26&gt;$S$2,$F5-$S$26&lt;$S$3),$S$4-($F5-$S$26),)+IF(AND($F5&lt;$G5,$G5-$S$26&gt;$S$2,$G5-$S$26&lt;$S$3),$G5-$S$26,)+IF(AND($D5&gt;$E5,$E5-$S$26&gt;$S$2,$E5-$S$26&lt;$S$3),$E5-$S$26,)+IF(AND(OR($F5-$S$26&lt;=$S$2,$F5-$S$26&gt;=$S$3),OR($G5-$S$26&lt;=$S$2,$G5-$S$26&gt;=$S$3),AND($F5&lt;$G5,$F5&lt;=$S$26,$S$26&lt;$G5)),$S$4,)+IF(AND(OR($F5-$S$26&lt;=$S$2,$F5-$S$26&gt;=$S$3),AND($F5&gt;$G5,$F5&lt;=$S$26,$G5&lt;$S$26)),$S$4,)+IF(AND(OR($E5-$S$26&lt;=$S$2,$E5-$S$26&gt;=$S$3),AND($D5&gt;$E5,$E5&gt;$S$26)),$S$4,)</f>
        <v>0</v>
      </c>
      <c r="HK5" s="146">
        <f>IF(AND($H5-$S$26&gt;$S$2,$H5-$S$26&lt;$S$3),$S$4-($H5-$S$26),)+IF(AND($H5&lt;$I5,$I5-$S$26&gt;$S$2,$I5-$S$26&lt;$S$3),$I5-$S$26,)+IF(AND($F5&gt;$G5,$G5-$S$26&gt;$S$2,$G5-$S$26&lt;$S$3),$G5-$S$26,)+IF(AND(OR($H5-$S$26&lt;=$S$2,$H5-$S$26&gt;=$S$3),OR($I5-$S$26&lt;=$S$2,$I5-$S$26&gt;=$S$3),AND($H5&lt;$I5,$H5&lt;=$S$26,$S$26&lt;$I5)),$S$4,)+IF(AND(OR($H5-$S$26&lt;=$S$2,$H5-$S$26&gt;=$S$3),AND($H5&gt;$I5,$H5&lt;=$S$26,$I5&lt;$S$26)),$S$4,)+IF(AND(OR($G5-$S$26&lt;=$S$2,$G5-$S$26&gt;=$S$3),AND($F5&gt;$G5,$G5&gt;$S$26)),$S$4,)</f>
        <v>0</v>
      </c>
      <c r="HL5" s="146">
        <f>IF(AND($J5-$S$26&gt;$S$2,$J5-$S$26&lt;$S$3),$S$4-($J5-$S$26),)+IF(AND($J5&lt;$K5,$K5-$S$26&gt;$S$2,$K5-$S$26&lt;$S$3),$K5-$S$26,)+IF(AND($H5&gt;$I5,$I5-$S$26&gt;$S$2,$I5-$S$26&lt;$S$3),$I5-$S$26,)+IF(AND(OR($J5-$S$26&lt;=$S$2,$J5-$S$26&gt;=$S$3),OR($K5-$S$26&lt;=$S$2,$K5-$S$26&gt;=$S$3),AND($J5&lt;$K5,$J5&lt;=$S$26,$S$26&lt;$K5)),$S$4,)+IF(AND(OR($J5-$S$26&lt;=$S$2,$J5-$S$26&gt;=$S$3),AND($J5&gt;$K5,$J5&lt;=$S$26,$K5&lt;$S$26)),$S$4,)+IF(AND(OR($I5-$S$26&lt;=$S$2,$I5-$S$26&gt;=$S$3),AND($H5&gt;$I5,$I5&gt;$S$26)),$S$4,)</f>
        <v>0</v>
      </c>
      <c r="HM5" s="146">
        <f>IF(AND($L5-$S$26&gt;$S$2,$L5-$S$26&lt;$S$3),$S$4-($L5-$S$26),)+IF(AND($L5&lt;$M5,$M5-$S$26&gt;$S$2,$M5-$S$26&lt;$S$3),$M5-$S$26,)+IF(AND($J5&gt;$K5,$K5-$S$26&gt;$S$2,$K5-$S$26&lt;$S$3),$K5-$S$26,)+IF(AND(OR($L5-$S$26&lt;=$S$2,$L5-$S$26&gt;=$S$3),OR($M5-$S$26&lt;=$S$2,$M5-$S$26&gt;=$S$3),AND($L5&lt;$M5,$L5&lt;=$S$26,$S$26&lt;$M5)),$S$4,)+IF(AND(OR($L5-$S$26&lt;=$S$2,$L5-$S$26&gt;=$S$3),AND($L5&gt;$M5,$L5&lt;=$S$26,$M5&lt;$S$26)),$S$4,)+IF(AND(OR($K5-$S$26&lt;=$S$2,$K5-$S$26&gt;=$S$3),AND($J5&gt;$K5,$K5&gt;$S$26)),$S$4,)</f>
        <v>0</v>
      </c>
      <c r="HN5" s="146">
        <f>IF(AND($N5-$S$26&gt;$S$2,$N5-$S$26&lt;$S$3),$S$4-($N5-$S$26),)+IF(AND($N5&lt;$O5,$O5-$S$26&gt;$S$2,$O5-$S$26&lt;$S$3),$O5-$S$26,)+IF(AND($L5&gt;$M5,$M5-$S$26&gt;$S$2,$M5-$S$26&lt;$S$3),$M5-$S$26,)+IF(AND(OR($N5-$S$26&lt;=$S$2,$N5-$S$26&gt;=$S$3),OR($O5-$S$26&lt;=$S$2,$O5-$S$26&gt;=$S$3),AND($N5&lt;$O5,$N5&lt;=$S$26,$S$26&lt;$O5)),$S$4,)+IF(AND(OR($N5-$S$26&lt;=$S$2,$N5-$S$26&gt;=$S$3),AND($N5&gt;$O5,$N5&lt;=$S$26,$O5&lt;$S$26)),$S$4,)+IF(AND(OR($M5-$S$26&lt;=$S$2,$M5-$S$26&gt;=$S$3),AND($L5&gt;$M5,$M5&gt;$S$26)),$S$4,)</f>
        <v>0</v>
      </c>
      <c r="HP5" s="146">
        <f>IF(AND($B5-$S$27&gt;$S$2,$B5-$S$27&lt;$S$3),$S$4-($B5-$S$27),)+IF(AND($B5&lt;$C5,$C5-$S$27&gt;$S$2,$C5-$S$27&lt;$S$3),$C5-$S$27,)+IF(AND($N5&gt;$O5,$O5-$S$27&gt;$S$2,$O5-$S$27&lt;$S$3),$O5-$S$27,)+IF(AND(OR($B5-$S$27&lt;=$S$2,$B5-$S$27&gt;=$S$3),OR($C5-$S$27&lt;=$S$2,$C5-$S$27&gt;=$S$3),AND($B5&lt;$C5,$B5&lt;=$S$27,$S$27&lt;$C5)),$S$4,)+IF(AND(OR($B5-$S$27&lt;=$S$2,$B5-$S$27&gt;=$S$3),AND($B5&gt;$C5,$B5&lt;=$S$27,$C5&lt;$S$27)),$S$4,)+IF(AND(OR($O5-$S$27&lt;=$S$2,$O5-$S$27&gt;=$S$3),AND($N5&gt;$O5,$O5&gt;$S$27)),$S$4,)</f>
        <v>0</v>
      </c>
      <c r="HQ5" s="146">
        <f>IF(AND($D5-$S$27&gt;$S$2,$D5-$S$27&lt;$S$3),$S$4-($D5-$S$27),)+IF(AND($D5&lt;$E5,$E5-$S$27&gt;$S$2,$E5-$S$27&lt;$S$3),$E5-$S$27,)+IF(AND($B5&gt;$C5,$C5-$S$27&gt;$S$2,$C5-$S$27&lt;$S$3),$C5-$S$27,)+IF(AND(OR($D5-$S$27&lt;=$S$2,$D5-$S$27&gt;=$S$3),OR($E5-$S$27&lt;=$S$2,$E5-$S$27&gt;=$S$3),AND($D5&lt;$E5,$D5&lt;=$S$27,$S$27&lt;$E5)),$S$4,)+IF(AND(OR($D5-$S$27&lt;=$S$2,$D5-$S$27&gt;=$S$3),AND($D5&gt;$E5,$D5&lt;=$S$27,$E5&lt;$S$27)),$S$4,)+IF(AND(OR($C5-$S$27&lt;=$S$2,$C5-$S$27&gt;=$S$3),AND($B5&gt;$C5,$C5&gt;$S$27)),$S$4,)</f>
        <v>0</v>
      </c>
      <c r="HR5" s="146">
        <f>IF(AND($F5-$S$27&gt;$S$2,$F5-$S$27&lt;$S$3),$S$4-($F5-$S$27),)+IF(AND($F5&lt;$G5,$G5-$S$27&gt;$S$2,$G5-$S$27&lt;$S$3),$G5-$S$27,)+IF(AND($D5&gt;$E5,$E5-$S$27&gt;$S$2,$E5-$S$27&lt;$S$3),$E5-$S$27,)+IF(AND(OR($F5-$S$27&lt;=$S$2,$F5-$S$27&gt;=$S$3),OR($G5-$S$27&lt;=$S$2,$G5-$S$27&gt;=$S$3),AND($F5&lt;$G5,$F5&lt;=$S$27,$S$27&lt;$G5)),$S$4,)+IF(AND(OR($F5-$S$27&lt;=$S$2,$F5-$S$27&gt;=$S$3),AND($F5&gt;$G5,$F5&lt;=$S$27,$G5&lt;$S$27)),$S$4,)+IF(AND(OR($E5-$S$27&lt;=$S$2,$E5-$S$27&gt;=$S$3),AND($D5&gt;$E5,$E5&gt;$S$27)),$S$4,)</f>
        <v>0</v>
      </c>
      <c r="HS5" s="146">
        <f>IF(AND($H5-$S$27&gt;$S$2,$H5-$S$27&lt;$S$3),$S$4-($H5-$S$27),)+IF(AND($H5&lt;$I5,$I5-$S$27&gt;$S$2,$I5-$S$27&lt;$S$3),$I5-$S$27,)+IF(AND($F5&gt;$G5,$G5-$S$27&gt;$S$2,$G5-$S$27&lt;$S$3),$G5-$S$27,)+IF(AND(OR($H5-$S$27&lt;=$S$2,$H5-$S$27&gt;=$S$3),OR($I5-$S$27&lt;=$S$2,$I5-$S$27&gt;=$S$3),AND($H5&lt;$I5,$H5&lt;=$S$27,$S$27&lt;$I5)),$S$4,)+IF(AND(OR($H5-$S$27&lt;=$S$2,$H5-$S$27&gt;=$S$3),AND($H5&gt;$I5,$H5&lt;=$S$27,$I5&lt;$S$27)),$S$4,)+IF(AND(OR($G5-$S$27&lt;=$S$2,$G5-$S$27&gt;=$S$3),AND($F5&gt;$G5,$G5&gt;$S$27)),$S$4,)</f>
        <v>0</v>
      </c>
      <c r="HT5" s="146">
        <f>IF(AND($J5-$S$27&gt;$S$2,$J5-$S$27&lt;$S$3),$S$4-($J5-$S$27),)+IF(AND($J5&lt;$K5,$K5-$S$27&gt;$S$2,$K5-$S$27&lt;$S$3),$K5-$S$27,)+IF(AND($H5&gt;$I5,$I5-$S$27&gt;$S$2,$I5-$S$27&lt;$S$3),$I5-$S$27,)+IF(AND(OR($J5-$S$27&lt;=$S$2,$J5-$S$27&gt;=$S$3),OR($K5-$S$27&lt;=$S$2,$K5-$S$27&gt;=$S$3),AND($J5&lt;$K5,$J5&lt;=$S$27,$S$27&lt;$K5)),$S$4,)+IF(AND(OR($J5-$S$27&lt;=$S$2,$J5-$S$27&gt;=$S$3),AND($J5&gt;$K5,$J5&lt;=$S$27,$K5&lt;$S$27)),$S$4,)+IF(AND(OR($I5-$S$27&lt;=$S$2,$I5-$S$27&gt;=$S$3),AND($H5&gt;$I5,$I5&gt;$S$27)),$S$4,)</f>
        <v>0</v>
      </c>
      <c r="HU5" s="146">
        <f>IF(AND($L5-$S$27&gt;$S$2,$L5-$S$27&lt;$S$3),$S$4-($L5-$S$27),)+IF(AND($L5&lt;$M5,$M5-$S$27&gt;$S$2,$M5-$S$27&lt;$S$3),$M5-$S$27,)+IF(AND($J5&gt;$K5,$K5-$S$27&gt;$S$2,$K5-$S$27&lt;$S$3),$K5-$S$27,)+IF(AND(OR($L5-$S$27&lt;=$S$2,$L5-$S$27&gt;=$S$3),OR($M5-$S$27&lt;=$S$2,$M5-$S$27&gt;=$S$3),AND($L5&lt;$M5,$L5&lt;=$S$27,$S$27&lt;$M5)),$S$4,)+IF(AND(OR($L5-$S$27&lt;=$S$2,$L5-$S$27&gt;=$S$3),AND($L5&gt;$M5,$L5&lt;=$S$27,$M5&lt;$S$27)),$S$4,)+IF(AND(OR($K5-$S$27&lt;=$S$2,$K5-$S$27&gt;=$S$3),AND($J5&gt;$K5,$K5&gt;$S$27)),$S$4,)</f>
        <v>0</v>
      </c>
      <c r="HV5" s="146">
        <f>IF(AND($N5-$S$27&gt;$S$2,$N5-$S$27&lt;$S$3),$S$4-($N5-$S$27),)+IF(AND($N5&lt;$O5,$O5-$S$27&gt;$S$2,$O5-$S$27&lt;$S$3),$O5-$S$27,)+IF(AND($L5&gt;$M5,$M5-$S$27&gt;$S$2,$M5-$S$27&lt;$S$3),$M5-$S$27,)+IF(AND(OR($N5-$S$27&lt;=$S$2,$N5-$S$27&gt;=$S$3),OR($O5-$S$27&lt;=$S$2,$O5-$S$27&gt;=$S$3),AND($N5&lt;$O5,$N5&lt;=$S$27,$S$27&lt;$O5)),$S$4,)+IF(AND(OR($N5-$S$27&lt;=$S$2,$N5-$S$27&gt;=$S$3),AND($N5&gt;$O5,$N5&lt;=$S$27,$O5&lt;$S$27)),$S$4,)+IF(AND(OR($M5-$S$27&lt;=$S$2,$M5-$S$27&gt;=$S$3),AND($L5&gt;$M5,$M5&gt;$S$27)),$S$4,)</f>
        <v>0</v>
      </c>
      <c r="HX5" s="146">
        <f>IF(AND($B5-$S$28&gt;$S$2,$B5-$S$28&lt;$S$3),$S$4-($B5-$S$28),)+IF(AND($B5&lt;$C5,$C5-$S$28&gt;$S$2,$C5-$S$28&lt;$S$3),$C5-$S$28,)+IF(AND($N5&gt;$O5,$O5-$S$28&gt;$S$2,$O5-$S$28&lt;$S$3),$O5-$S$28,)+IF(AND(OR($B5-$S$28&lt;=$S$2,$B5-$S$28&gt;=$S$3),OR($C5-$S$28&lt;=$S$2,$C5-$S$28&gt;=$S$3),AND($B5&lt;$C5,$B5&lt;=$S$28,$S$28&lt;$C5)),$S$4,)+IF(AND(OR($B5-$S$28&lt;=$S$2,$B5-$S$28&gt;=$S$3),AND($B5&gt;$C5,$B5&lt;=$S$28,$C5&lt;$S$28)),$S$4,)+IF(AND(OR($O5-$S$28&lt;=$S$2,$O5-$S$28&gt;=$S$3),AND($N5&gt;$O5,$O5&gt;$S$28)),$S$4,)</f>
        <v>0</v>
      </c>
      <c r="HY5" s="146">
        <f>IF(AND($D5-$S$28&gt;$S$2,$D5-$S$28&lt;$S$3),$S$4-($D5-$S$28),)+IF(AND($D5&lt;$E5,$E5-$S$28&gt;$S$2,$E5-$S$28&lt;$S$3),$E5-$S$28,)+IF(AND($B5&gt;$C5,$C5-$S$28&gt;$S$2,$C5-$S$28&lt;$S$3),$C5-$S$28,)+IF(AND(OR($D5-$S$28&lt;=$S$2,$D5-$S$28&gt;=$S$3),OR($E5-$S$28&lt;=$S$2,$E5-$S$28&gt;=$S$3),AND($D5&lt;$E5,$D5&lt;=$S$28,$S$28&lt;$E5)),$S$4,)+IF(AND(OR($D5-$S$28&lt;=$S$2,$D5-$S$28&gt;=$S$3),AND($D5&gt;$E5,$D5&lt;=$S$28,$E5&lt;$S$28)),$S$4,)+IF(AND(OR($C5-$S$28&lt;=$S$2,$C5-$S$28&gt;=$S$3),AND($B5&gt;$C5,$C5&gt;$S$28)),$S$4,)</f>
        <v>0</v>
      </c>
      <c r="HZ5" s="146">
        <f>IF(AND($F5-$S$28&gt;$S$2,$F5-$S$28&lt;$S$3),$S$4-($F5-$S$28),)+IF(AND($F5&lt;$G5,$G5-$S$28&gt;$S$2,$G5-$S$28&lt;$S$3),$G5-$S$28,)+IF(AND($D5&gt;$E5,$E5-$S$28&gt;$S$2,$E5-$S$28&lt;$S$3),$E5-$S$28,)+IF(AND(OR($F5-$S$28&lt;=$S$2,$F5-$S$28&gt;=$S$3),OR($G5-$S$28&lt;=$S$2,$G5-$S$28&gt;=$S$3),AND($F5&lt;$G5,$F5&lt;=$S$28,$S$28&lt;$G5)),$S$4,)+IF(AND(OR($F5-$S$28&lt;=$S$2,$F5-$S$28&gt;=$S$3),AND($F5&gt;$G5,$F5&lt;=$S$28,$G5&lt;$S$28)),$S$4,)+IF(AND(OR($E5-$S$28&lt;=$S$2,$E5-$S$28&gt;=$S$3),AND($D5&gt;$E5,$E5&gt;$S$28)),$S$4,)</f>
        <v>0</v>
      </c>
      <c r="IA5" s="146">
        <f>IF(AND($H5-$S$28&gt;$S$2,$H5-$S$28&lt;$S$3),$S$4-($H5-$S$28),)+IF(AND($H5&lt;$I5,$I5-$S$28&gt;$S$2,$I5-$S$28&lt;$S$3),$I5-$S$28,)+IF(AND($F5&gt;$G5,$G5-$S$28&gt;$S$2,$G5-$S$28&lt;$S$3),$G5-$S$28,)+IF(AND(OR($H5-$S$28&lt;=$S$2,$H5-$S$28&gt;=$S$3),OR($I5-$S$28&lt;=$S$2,$I5-$S$28&gt;=$S$3),AND($H5&lt;$I5,$H5&lt;=$S$28,$S$28&lt;$I5)),$S$4,)+IF(AND(OR($H5-$S$28&lt;=$S$2,$H5-$S$28&gt;=$S$3),AND($H5&gt;$I5,$H5&lt;=$S$28,$I5&lt;$S$28)),$S$4,)+IF(AND(OR($G5-$S$28&lt;=$S$2,$G5-$S$28&gt;=$S$3),AND($F5&gt;$G5,$G5&gt;$S$28)),$S$4,)</f>
        <v>0</v>
      </c>
      <c r="IB5" s="146">
        <f>IF(AND($J5-$S$28&gt;$S$2,$J5-$S$28&lt;$S$3),$S$4-($J5-$S$28),)+IF(AND($J5&lt;$K5,$K5-$S$28&gt;$S$2,$K5-$S$28&lt;$S$3),$K5-$S$28,)+IF(AND($H5&gt;$I5,$I5-$S$28&gt;$S$2,$I5-$S$28&lt;$S$3),$I5-$S$28,)+IF(AND(OR($J5-$S$28&lt;=$S$2,$J5-$S$28&gt;=$S$3),OR($K5-$S$28&lt;=$S$2,$K5-$S$28&gt;=$S$3),AND($J5&lt;$K5,$J5&lt;=$S$28,$S$28&lt;$K5)),$S$4,)+IF(AND(OR($J5-$S$28&lt;=$S$2,$J5-$S$28&gt;=$S$3),AND($J5&gt;$K5,$J5&lt;=$S$28,$K5&lt;$S$28)),$S$4,)+IF(AND(OR($I5-$S$28&lt;=$S$2,$I5-$S$28&gt;=$S$3),AND($H5&gt;$I5,$I5&gt;$S$28)),$S$4,)</f>
        <v>0</v>
      </c>
      <c r="IC5" s="146">
        <f>IF(AND($L5-$S$28&gt;$S$2,$L5-$S$28&lt;$S$3),$S$4-($L5-$S$28),)+IF(AND($L5&lt;$M5,$M5-$S$28&gt;$S$2,$M5-$S$28&lt;$S$3),$M5-$S$28,)+IF(AND($J5&gt;$K5,$K5-$S$28&gt;$S$2,$K5-$S$28&lt;$S$3),$K5-$S$28,)+IF(AND(OR($L5-$S$28&lt;=$S$2,$L5-$S$28&gt;=$S$3),OR($M5-$S$28&lt;=$S$2,$M5-$S$28&gt;=$S$3),AND($L5&lt;$M5,$L5&lt;=$S$28,$S$28&lt;$M5)),$S$4,)+IF(AND(OR($L5-$S$28&lt;=$S$2,$L5-$S$28&gt;=$S$3),AND($L5&gt;$M5,$L5&lt;=$S$28,$M5&lt;$S$28)),$S$4,)+IF(AND(OR($K5-$S$28&lt;=$S$2,$K5-$S$28&gt;=$S$3),AND($J5&gt;$K5,$K5&gt;$S$28)),$S$4,)</f>
        <v>0</v>
      </c>
      <c r="ID5" s="146">
        <f>IF(AND($N5-$S$28&gt;$S$2,$N5-$S$28&lt;$S$3),$S$4-($N5-$S$28),)+IF(AND($N5&lt;$O5,$O5-$S$28&gt;$S$2,$O5-$S$28&lt;$S$3),$O5-$S$28,)+IF(AND($L5&gt;$M5,$M5-$S$28&gt;$S$2,$M5-$S$28&lt;$S$3),$M5-$S$28,)+IF(AND(OR($N5-$S$28&lt;=$S$2,$N5-$S$28&gt;=$S$3),OR($O5-$S$28&lt;=$S$2,$O5-$S$28&gt;=$S$3),AND($N5&lt;$O5,$N5&lt;=$S$28,$S$28&lt;$O5)),$S$4,)+IF(AND(OR($N5-$S$28&lt;=$S$2,$N5-$S$28&gt;=$S$3),AND($N5&gt;$O5,$N5&lt;=$S$28,$O5&lt;$S$28)),$S$4,)+IF(AND(OR($M5-$S$28&lt;=$S$2,$M5-$S$28&gt;=$S$3),AND($L5&gt;$M5,$M5&gt;$S$28)),$S$4,)</f>
        <v>0</v>
      </c>
    </row>
    <row r="6" spans="1:239" ht="17.25" customHeight="1" x14ac:dyDescent="0.7">
      <c r="A6" s="2">
        <v>2</v>
      </c>
      <c r="B6" s="131"/>
      <c r="C6" s="132"/>
      <c r="D6" s="131">
        <v>0.20833333333333334</v>
      </c>
      <c r="E6" s="132">
        <v>0.625</v>
      </c>
      <c r="F6" s="131">
        <v>0.20833333333333334</v>
      </c>
      <c r="G6" s="132">
        <v>0.625</v>
      </c>
      <c r="H6" s="131">
        <v>0.20833333333333334</v>
      </c>
      <c r="I6" s="132">
        <v>0.625</v>
      </c>
      <c r="J6" s="147">
        <v>0.20833333333333334</v>
      </c>
      <c r="K6" s="148">
        <v>0.625</v>
      </c>
      <c r="L6" s="131"/>
      <c r="M6" s="132"/>
      <c r="N6" s="131"/>
      <c r="O6" s="132"/>
      <c r="P6" s="138">
        <f t="shared" ref="P6:P54" si="1">(C6-B6+IF(B6&gt;C6,1))+(E6-D6+IF(D6&gt;E6,1))+(G6-F6+IF(F6&gt;G6,1))+(I6-H6+IF(H6&gt;I6,1))+(K6-J6+IF(J6&gt;K6,1))+(M6-L6+IF(L6&gt;M6,1))+(O6-N6+IF(N6&gt;O6,1))</f>
        <v>1.6666666666666665</v>
      </c>
      <c r="Q6" s="139">
        <f>(COUNTIF(B6:O6,"&gt;=00:00"))/2</f>
        <v>4</v>
      </c>
      <c r="S6" s="149">
        <v>4.1666666666666664E-2</v>
      </c>
      <c r="T6" s="150">
        <f t="shared" ref="T6:Z6" si="2">BD55</f>
        <v>0.33333333333333331</v>
      </c>
      <c r="U6" s="151">
        <f t="shared" si="2"/>
        <v>0.41666666666666669</v>
      </c>
      <c r="V6" s="151">
        <f t="shared" si="2"/>
        <v>0.375</v>
      </c>
      <c r="W6" s="151">
        <f t="shared" si="2"/>
        <v>0.33333333333333331</v>
      </c>
      <c r="X6" s="151">
        <f t="shared" si="2"/>
        <v>0.33333333333333331</v>
      </c>
      <c r="Y6" s="151">
        <f t="shared" si="2"/>
        <v>0.375</v>
      </c>
      <c r="Z6" s="152">
        <f t="shared" si="2"/>
        <v>0.33333333333333331</v>
      </c>
      <c r="AB6" s="144" t="s">
        <v>15</v>
      </c>
      <c r="AC6" s="144" t="s">
        <v>178</v>
      </c>
      <c r="AD6" s="144" t="s">
        <v>179</v>
      </c>
      <c r="AE6" s="24" t="s">
        <v>72</v>
      </c>
      <c r="AF6" s="24" t="s">
        <v>180</v>
      </c>
      <c r="AG6" s="24" t="s">
        <v>181</v>
      </c>
      <c r="AH6" s="24" t="s">
        <v>182</v>
      </c>
      <c r="AI6" s="24" t="s">
        <v>59</v>
      </c>
      <c r="AJ6" s="24" t="s">
        <v>183</v>
      </c>
      <c r="AK6" s="24" t="s">
        <v>66</v>
      </c>
      <c r="AL6" s="24" t="s">
        <v>184</v>
      </c>
      <c r="AM6" s="24" t="s">
        <v>67</v>
      </c>
      <c r="AN6" s="29"/>
      <c r="AO6" s="10"/>
      <c r="AP6" s="153"/>
      <c r="AR6" s="153"/>
      <c r="AT6" s="25">
        <v>2</v>
      </c>
      <c r="AU6" s="25"/>
      <c r="AV6" s="146">
        <f t="shared" ref="AV6:AV45" si="3">IF(AND($B6-$S$5&gt;$S$2,$B6-$S$5&lt;$S$3),$S$4-($B6-$S$5),)+IF(AND($B6&lt;$C6,$C6-$S$5&gt;$S$2,$C6-$S$5&lt;$S$3),$C6-$S$5,)+IF(AND($N6&gt;$O6,$O6-$S$5&gt;$S$2,$O6-$S$5&lt;$S$3),$O6-$S$5,)+IF(AND(OR($B6-$S$5&lt;=$S$2,$B6-$S$5&gt;=$S$3),OR($C6-$S$5&lt;=$S$2,$C6-$S$5&gt;=$S$3),AND($B6&lt;$C6,$B6&lt;=$S$5,$S$5&lt;$C6)),$S$4,)+IF(AND(OR($B6-$S$5&lt;=$S$2,$B6-$S$5&gt;=$S$3),AND($B6&gt;$C6,$B6&lt;=$S$5,$C6&lt;$S$5)),$S$4,)+IF(AND(OR($O6-$S$5&lt;=$S$2,$O6-$S$5&gt;=$S$3),AND($N6&gt;$O6,$O6&gt;$S$5)),$S$4,)</f>
        <v>0</v>
      </c>
      <c r="AW6" s="146">
        <f t="shared" ref="AW6:AW54" si="4">IF(AND($D6-$S$5&gt;$S$2,$D6-$S$5&lt;$S$3),$S$4-($D6-$S$5),)+IF(AND($D6&lt;$E6,$E6-$S$5&gt;$S$2,$E6-$S$5&lt;$S$3),$E6-$S$5,)+IF(AND($B6&gt;$C6,$C6-$S$5&gt;$S$2,$C6-$S$5&lt;$S$3),$C6-$S$5,)+IF(AND(OR($D6-$S$5&lt;=$S$2,$D6-$S$5&gt;=$S$3),OR($E6-$S$5&lt;=$S$2,$E6-$S$5&gt;=$S$3),AND($D6&lt;$E6,$D6&lt;=$S$5,$S$5&lt;$E6)),$S$4,)+IF(AND(OR($D6-$S$5&lt;=$S$2,$D6-$S$5&gt;=$S$3),AND($D6&gt;$E6,$D6&lt;=$S$5,$E6&lt;$S$5)),$S$4,)+IF(AND(OR($C6-$S$5&lt;=$S$2,$C6-$S$5&gt;=$S$3),AND($B6&gt;$C6,$C6&gt;$S$5)),$S$4,)</f>
        <v>0</v>
      </c>
      <c r="AX6" s="146">
        <f t="shared" ref="AX6:AX54" si="5">IF(AND($F6-$S$5&gt;$S$2,$F6-$S$5&lt;$S$3),$S$4-($F6-$S$5),)+IF(AND($F6&lt;$G6,$G6-$S$5&gt;$S$2,$G6-$S$5&lt;$S$3),$G6-$S$5,)+IF(AND($D6&gt;$E6,$E6-$S$5&gt;$S$2,$E6-$S$5&lt;$S$3),$E6-$S$5,)+IF(AND(OR($F6-$S$5&lt;=$S$2,$F6-$S$5&gt;=$S$3),OR($G6-$S$5&lt;=$S$2,$G6-$S$5&gt;=$S$3),AND($F6&lt;$G6,$F6&lt;=$S$5,$S$5&lt;$G6)),$S$4,)+IF(AND(OR($F6-$S$5&lt;=$S$2,$F6-$S$5&gt;=$S$3),AND($F6&gt;$G6,$F6&lt;=$S$5,$G6&lt;$S$5)),$S$4,)+IF(AND(OR($E6-$S$5&lt;=$S$2,$E6-$S$5&gt;=$S$3),AND($D6&gt;$E6,$E6&gt;$S$5)),$S$4,)</f>
        <v>0</v>
      </c>
      <c r="AY6" s="146">
        <f t="shared" ref="AY6:AY54" si="6">IF(AND($H6-$S$5&gt;$S$2,$H6-$S$5&lt;$S$3),$S$4-($H6-$S$5),)+IF(AND($H6&lt;$I6,$I6-$S$5&gt;$S$2,$I6-$S$5&lt;$S$3),$I6-$S$5,)+IF(AND($F6&gt;$G6,$G6-$S$5&gt;$S$2,$G6-$S$5&lt;$S$3),$G6-$S$5,)+IF(AND(OR($H6-$S$5&lt;=$S$2,$H6-$S$5&gt;=$S$3),OR($I6-$S$5&lt;=$S$2,$I6-$S$5&gt;=$S$3),AND($H6&lt;$I6,$H6&lt;=$S$5,$S$5&lt;$I6)),$S$4,)+IF(AND(OR($H6-$S$5&lt;=$S$2,$H6-$S$5&gt;=$S$3),AND($H6&gt;$I6,$H6&lt;=$S$5,$I6&lt;$S$5)),$S$4,)+IF(AND(OR($G6-$S$5&lt;=$S$2,$G6-$S$5&gt;=$S$3),AND($F6&gt;$G6,$G6&gt;$S$5)),$S$4,)</f>
        <v>0</v>
      </c>
      <c r="AZ6" s="146">
        <f t="shared" ref="AZ6:AZ54" si="7">IF(AND($J6-$S$5&gt;$S$2,$J6-$S$5&lt;$S$3),$S$4-($J6-$S$5),)+IF(AND($J6&lt;$K6,$K6-$S$5&gt;$S$2,$K6-$S$5&lt;$S$3),$K6-$S$5,)+IF(AND($H6&gt;$I6,$I6-$S$5&gt;$S$2,$I6-$S$5&lt;$S$3),$I6-$S$5,)+IF(AND(OR($J6-$S$5&lt;=$S$2,$J6-$S$5&gt;=$S$3),OR($K6-$S$5&lt;=$S$2,$K6-$S$5&gt;=$S$3),AND($J6&lt;$K6,$J6&lt;=$S$5,$S$5&lt;$K6)),$S$4,)+IF(AND(OR($J6-$S$5&lt;=$S$2,$J6-$S$5&gt;=$S$3),AND($J6&gt;$K6,$J6&lt;=$S$5,$K6&lt;$S$5)),$S$4,)+IF(AND(OR($I6-$S$5&lt;=$S$2,$I6-$S$5&gt;=$S$3),AND($H6&gt;$I6,$I6&gt;$S$5)),$S$4,)</f>
        <v>0</v>
      </c>
      <c r="BA6" s="146">
        <f t="shared" ref="BA6:BA54" si="8">IF(AND($L6-$S$5&gt;$S$2,$L6-$S$5&lt;$S$3),$S$4-($L6-$S$5),)+IF(AND($L6&lt;$M6,$M6-$S$5&gt;$S$2,$M6-$S$5&lt;$S$3),$M6-$S$5,)+IF(AND($J6&gt;$K6,$K6-$S$5&gt;$S$2,$K6-$S$5&lt;$S$3),$K6-$S$5,)+IF(AND(OR($L6-$S$5&lt;=$S$2,$L6-$S$5&gt;=$S$3),OR($M6-$S$5&lt;=$S$2,$M6-$S$5&gt;=$S$3),AND($L6&lt;$M6,$L6&lt;=$S$5,$S$5&lt;$M6)),$S$4,)+IF(AND(OR($L6-$S$5&lt;=$S$2,$L6-$S$5&gt;=$S$3),AND($L6&gt;$M6,$L6&lt;=$S$5,$M6&lt;$S$5)),$S$4,)+IF(AND(OR($K6-$S$5&lt;=$S$2,$K6-$S$5&gt;=$S$3),AND($J6&gt;$K6,$K6&gt;$S$5)),$S$4,)</f>
        <v>0</v>
      </c>
      <c r="BB6" s="146">
        <f t="shared" ref="BB6:BB54" si="9">IF(AND($N6-$S$5&gt;$S$2,$N6-$S$5&lt;$S$3),$S$4-($N6-$S$5),)+IF(AND($N6&lt;$O6,$O6-$S$5&gt;$S$2,$O6-$S$5&lt;$S$3),$O6-$S$5,)+IF(AND($L6&gt;$M6,$M6-$S$5&gt;$S$2,$M6-$S$5&lt;$S$3),$M6-$S$5,)+IF(AND(OR($N6-$S$5&lt;=$S$2,$N6-$S$5&gt;=$S$3),OR($O6-$S$5&lt;=$S$2,$O6-$S$5&gt;=$S$3),AND($N6&lt;$O6,$N6&lt;=$S$5,$S$5&lt;$O6)),$S$4,)+IF(AND(OR($N6-$S$5&lt;=$S$2,$N6-$S$5&gt;=$S$3),AND($N6&gt;$O6,$N6&lt;=$S$5,$O6&lt;$S$5)),$S$4,)+IF(AND(OR($M6-$S$5&lt;=$S$2,$M6-$S$5&gt;=$S$3),AND($L6&gt;$M6,$M6&gt;$S$5)),$S$4,)</f>
        <v>0</v>
      </c>
      <c r="BD6" s="146">
        <f t="shared" ref="BD6:BD54" si="10">IF(AND($B6-$S$6&gt;$S$2,$B6-$S$6&lt;$S$3),$S$4-($B6-$S$6),)+IF(AND($B6&lt;$C6,$C6-$S$6&gt;$S$2,$C6-$S$6&lt;$S$3),$C6-$S$6,)+IF(AND($N6&gt;$O6,$O6-$S$6&gt;$S$2,$O6-$S$6&lt;$S$3),$O6-$S$6,)+IF(AND(OR($B6-$S$6&lt;=$S$2,$B6-$S$6&gt;=$S$3),OR($C6-$S$6&lt;=$S$2,$C6-$S$6&gt;=$S$3),AND($B6&lt;$C6,$B6&lt;=$S$6,$S$6&lt;$C6)),$S$4,)+IF(AND(OR($B6-$S$6&lt;=$S$2,$B6-$S$6&gt;=$S$3),AND($B6&gt;$C6,$B6&lt;=$S$6,$C6&lt;$S$6)),$S$4,)+IF(AND(OR($O6-$S$6&lt;=$S$2,$O6-$S$6&gt;=$S$3),AND($N6&gt;$O6,$O6&gt;$S$6)),$S$4,)</f>
        <v>0</v>
      </c>
      <c r="BE6" s="146">
        <f t="shared" ref="BE6:BE54" si="11">IF(AND($D6-$S$6&gt;$S$2,$D6-$S$6&lt;$S$3),$S$4-($D6-$S$6),)+IF(AND($D6&lt;$E6,$E6-$S$6&gt;$S$2,$E6-$S$6&lt;$S$3),$E6-$S$6,)+IF(AND($B6&gt;$C6,$C6-$S$6&gt;$S$2,$C6-$S$6&lt;$S$3),$C6-$S$6,)+IF(AND(OR($D6-$S$6&lt;=$S$2,$D6-$S$6&gt;=$S$3),OR($E6-$S$6&lt;=$S$2,$E6-$S$6&gt;=$S$3),AND($D6&lt;$E6,$D6&lt;=$S$6,$S$6&lt;$E6)),$S$4,)+IF(AND(OR($D6-$S$6&lt;=$S$2,$D6-$S$6&gt;=$S$3),AND($D6&gt;$E6,$D6&lt;=$S$6,$E6&lt;$S$6)),$S$4,)+IF(AND(OR($C6-$S$6&lt;=$S$2,$C6-$S$6&gt;=$S$3),AND($B6&gt;$C6,$C6&gt;$S$6)),$S$4,)</f>
        <v>0</v>
      </c>
      <c r="BF6" s="146">
        <f t="shared" ref="BF6:BF54" si="12">IF(AND($F6-$S$6&gt;$S$2,$F6-$S$6&lt;$S$3),$S$4-($F6-$S$6),)+IF(AND($F6&lt;$G6,$G6-$S$6&gt;$S$2,$G6-$S$6&lt;$S$3),$G6-$S$6,)+IF(AND($D6&gt;$E6,$E6-$S$6&gt;$S$2,$E6-$S$6&lt;$S$3),$E6-$S$6,)+IF(AND(OR($F6-$S$6&lt;=$S$2,$F6-$S$6&gt;=$S$3),OR($G6-$S$6&lt;=$S$2,$G6-$S$6&gt;=$S$3),AND($F6&lt;$G6,$F6&lt;=$S$6,$S$6&lt;$G6)),$S$4,)+IF(AND(OR($F6-$S$6&lt;=$S$2,$F6-$S$6&gt;=$S$3),AND($F6&gt;$G6,$F6&lt;=$S$6,$G6&lt;$S$6)),$S$4,)+IF(AND(OR($E6-$S$6&lt;=$S$2,$E6-$S$6&gt;=$S$3),AND($D6&gt;$E6,$E6&gt;$S$6)),$S$4,)</f>
        <v>0</v>
      </c>
      <c r="BG6" s="146">
        <f t="shared" ref="BG6:BG54" si="13">IF(AND($H6-$S$6&gt;$S$2,$H6-$S$6&lt;$S$3),$S$4-($H6-$S$6),)+IF(AND($H6&lt;$I6,$I6-$S$6&gt;$S$2,$I6-$S$6&lt;$S$3),$I6-$S$6,)+IF(AND($F6&gt;$G6,$G6-$S$6&gt;$S$2,$G6-$S$6&lt;$S$3),$G6-$S$6,)+IF(AND(OR($H6-$S$6&lt;=$S$2,$H6-$S$6&gt;=$S$3),OR($I6-$S$6&lt;=$S$2,$I6-$S$6&gt;=$S$3),AND($H6&lt;$I6,$H6&lt;=$S$6,$S$6&lt;$I6)),$S$4,)+IF(AND(OR($H6-$S$6&lt;=$S$2,$H6-$S$6&gt;=$S$3),AND($H6&gt;$I6,$H6&lt;=$S$6,$I6&lt;$S$6)),$S$4,)+IF(AND(OR($G6-$S$6&lt;=$S$2,$G6-$S$6&gt;=$S$3),AND($F6&gt;$G6,$G6&gt;$S$6)),$S$4,)</f>
        <v>0</v>
      </c>
      <c r="BH6" s="146">
        <f t="shared" ref="BH6:BH54" si="14">IF(AND($J6-$S$6&gt;$S$2,$J6-$S$6&lt;$S$3),$S$4-($J6-$S$6),)+IF(AND($J6&lt;$K6,$K6-$S$6&gt;$S$2,$K6-$S$6&lt;$S$3),$K6-$S$6,)+IF(AND($H6&gt;$I6,$I6-$S$6&gt;$S$2,$I6-$S$6&lt;$S$3),$I6-$S$6,)+IF(AND(OR($J6-$S$6&lt;=$S$2,$J6-$S$6&gt;=$S$3),OR($K6-$S$6&lt;=$S$2,$K6-$S$6&gt;=$S$3),AND($J6&lt;$K6,$J6&lt;=$S$6,$S$6&lt;$K6)),$S$4,)+IF(AND(OR($J6-$S$6&lt;=$S$2,$J6-$S$6&gt;=$S$3),AND($J6&gt;$K6,$J6&lt;=$S$6,$K6&lt;$S$6)),$S$4,)+IF(AND(OR($I6-$S$6&lt;=$S$2,$I6-$S$6&gt;=$S$3),AND($H6&gt;$I6,$I6&gt;$S$6)),$S$4,)</f>
        <v>0</v>
      </c>
      <c r="BI6" s="146">
        <f t="shared" ref="BI6:BI54" si="15">IF(AND($L6-$S$6&gt;$S$2,$L6-$S$6&lt;$S$3),$S$4-($L6-$S$6),)+IF(AND($L6&lt;$M6,$M6-$S$6&gt;$S$2,$M6-$S$6&lt;$S$3),$M6-$S$6,)+IF(AND($J6&gt;$K6,$K6-$S$6&gt;$S$2,$K6-$S$6&lt;$S$3),$K6-$S$6,)+IF(AND(OR($L6-$S$6&lt;=$S$2,$L6-$S$6&gt;=$S$3),OR($M6-$S$6&lt;=$S$2,$M6-$S$6&gt;=$S$3),AND($L6&lt;$M6,$L6&lt;=$S$6,$S$6&lt;$M6)),$S$4,)+IF(AND(OR($L6-$S$6&lt;=$S$2,$L6-$S$6&gt;=$S$3),AND($L6&gt;$M6,$L6&lt;=$S$6,$M6&lt;$S$6)),$S$4,)+IF(AND(OR($K6-$S$6&lt;=$S$2,$K6-$S$6&gt;=$S$3),AND($J6&gt;$K6,$K6&gt;$S$6)),$S$4,)</f>
        <v>0</v>
      </c>
      <c r="BJ6" s="146">
        <f t="shared" ref="BJ6:BJ54" si="16">IF(AND($N6-$S$6&gt;$S$2,$N6-$S$6&lt;$S$3),$S$4-($N6-$S$6),)+IF(AND($N6&lt;$O6,$O6-$S$6&gt;$S$2,$O6-$S$6&lt;$S$3),$O6-$S$6,)+IF(AND($L6&gt;$M6,$M6-$S$6&gt;$S$2,$M6-$S$6&lt;$S$3),$M6-$S$6,)+IF(AND(OR($N6-$S$6&lt;=$S$2,$N6-$S$6&gt;=$S$3),OR($O6-$S$6&lt;=$S$2,$O6-$S$6&gt;=$S$3),AND($N6&lt;$O6,$N6&lt;=$S$6,$S$6&lt;$O6)),$S$4,)+IF(AND(OR($N6-$S$6&lt;=$S$2,$N6-$S$6&gt;=$S$3),AND($N6&gt;$O6,$N6&lt;=$S$6,$O6&lt;$S$6)),$S$4,)+IF(AND(OR($M6-$S$6&lt;=$S$2,$M6-$S$6&gt;=$S$3),AND($L6&gt;$M6,$M6&gt;$S$6)),$S$4,)</f>
        <v>0</v>
      </c>
      <c r="BK6" s="25"/>
      <c r="BL6" s="146">
        <f t="shared" ref="BL6:BL54" si="17">IF(AND($B6-$S$7&gt;$S$2,$B6-$S$7&lt;$S$3),$S$4-($B6-$S$7),)+IF(AND($B6&lt;$C6,$C6-$S$7&gt;$S$2,$C6-$S$7&lt;$S$3),$C6-$S$7,)+IF(AND($N6&gt;$O6,$O6-$S$7&gt;$S$2,$O6-$S$7&lt;$S$3),$O6-$S$7,)+IF(AND(OR($B6-$S$7&lt;=$S$2,$B6-$S$7&gt;=$S$3),OR($C6-$S$7&lt;=$S$2,$C6-$S$7&gt;=$S$3),AND($B6&lt;$C6,$B6&lt;=$S$7,$S$7&lt;$C6)),$S$4,)+IF(AND(OR($B6-$S$7&lt;=$S$2,$B6-$S$7&gt;=$S$3),AND($B6&gt;$C6,$B6&lt;=$S$7,$C6&lt;$S$7)),$S$4,)+IF(AND(OR($O6-$S$7&lt;=$S$2,$O6-$S$7&gt;=$S$3),AND($N6&gt;$O6,$O6&gt;$S$7)),$S$4,)</f>
        <v>0</v>
      </c>
      <c r="BM6" s="146">
        <f t="shared" ref="BM6:BM54" si="18">IF(AND($D6-$S$7&gt;$S$2,$D6-$S$7&lt;$S$3),$S$4-($D6-$S$7),)+IF(AND($D6&lt;$E6,$E6-$S$7&gt;$S$2,$E6-$S$7&lt;$S$3),$E6-$S$7,)+IF(AND($B6&gt;$C6,$C6-$S$7&gt;$S$2,$C6-$S$7&lt;$S$3),$C6-$S$7,)+IF(AND(OR($D6-$S$7&lt;=$S$2,$D6-$S$7&gt;=$S$3),OR($E6-$S$7&lt;=$S$2,$E6-$S$7&gt;=$S$3),AND($D6&lt;$E6,$D6&lt;=$S$7,$S$7&lt;$E6)),$S$4,)+IF(AND(OR($D6-$S$7&lt;=$S$2,$D6-$S$7&gt;=$S$3),AND($D6&gt;$E6,$D6&lt;=$S$7,$E6&lt;$S$7)),$S$4,)+IF(AND(OR($C6-$S$7&lt;=$S$2,$C6-$S$7&gt;=$S$3),AND($B6&gt;$C6,$C6&gt;$S$7)),$S$4,)</f>
        <v>0</v>
      </c>
      <c r="BN6" s="146">
        <f t="shared" ref="BN6:BN54" si="19">IF(AND($F6-$S$7&gt;$S$2,$F6-$S$7&lt;$S$3),$S$4-($F6-$S$7),)+IF(AND($F6&lt;$G6,$G6-$S$7&gt;$S$2,$G6-$S$7&lt;$S$3),$G6-$S$7,)+IF(AND($D6&gt;$E6,$E6-$S$7&gt;$S$2,$E6-$S$7&lt;$S$3),$E6-$S$7,)+IF(AND(OR($F6-$S$7&lt;=$S$2,$F6-$S$7&gt;=$S$3),OR($G6-$S$7&lt;=$S$2,$G6-$S$7&gt;=$S$3),AND($F6&lt;$G6,$F6&lt;=$S$7,$S$7&lt;$G6)),$S$4,)+IF(AND(OR($F6-$S$7&lt;=$S$2,$F6-$S$7&gt;=$S$3),AND($F6&gt;$G6,$F6&lt;=$S$7,$G6&lt;$S$7)),$S$4,)+IF(AND(OR($E6-$S$7&lt;=$S$2,$E6-$S$7&gt;=$S$3),AND($D6&gt;$E6,$E6&gt;$S$7)),$S$4,)</f>
        <v>0</v>
      </c>
      <c r="BO6" s="146">
        <f t="shared" ref="BO6:BO54" si="20">IF(AND($H6-$S$7&gt;$S$2,$H6-$S$7&lt;$S$3),$S$4-($H6-$S$7),)+IF(AND($H6&lt;$I6,$I6-$S$7&gt;$S$2,$I6-$S$7&lt;$S$3),$I6-$S$7,)+IF(AND($F6&gt;$G6,$G6-$S$7&gt;$S$2,$G6-$S$7&lt;$S$3),$G6-$S$7,)+IF(AND(OR($H6-$S$7&lt;=$S$2,$H6-$S$7&gt;=$S$3),OR($I6-$S$7&lt;=$S$2,$I6-$S$7&gt;=$S$3),AND($H6&lt;$I6,$H6&lt;=$S$7,$S$7&lt;$I6)),$S$4,)+IF(AND(OR($H6-$S$7&lt;=$S$2,$H6-$S$7&gt;=$S$3),AND($H6&gt;$I6,$H6&lt;=$S$7,$I6&lt;$S$7)),$S$4,)+IF(AND(OR($G6-$S$7&lt;=$S$2,$G6-$S$7&gt;=$S$3),AND($F6&gt;$G6,$G6&gt;$S$7)),$S$4,)</f>
        <v>0</v>
      </c>
      <c r="BP6" s="146">
        <f t="shared" ref="BP6:BP54" si="21">IF(AND($J6-$S$7&gt;$S$2,$J6-$S$7&lt;$S$3),$S$4-($J6-$S$7),)+IF(AND($J6&lt;$K6,$K6-$S$7&gt;$S$2,$K6-$S$7&lt;$S$3),$K6-$S$7,)+IF(AND($H6&gt;$I6,$I6-$S$7&gt;$S$2,$I6-$S$7&lt;$S$3),$I6-$S$7,)+IF(AND(OR($J6-$S$7&lt;=$S$2,$J6-$S$7&gt;=$S$3),OR($K6-$S$7&lt;=$S$2,$K6-$S$7&gt;=$S$3),AND($J6&lt;$K6,$J6&lt;=$S$7,$S$7&lt;$K6)),$S$4,)+IF(AND(OR($J6-$S$7&lt;=$S$2,$J6-$S$7&gt;=$S$3),AND($J6&gt;$K6,$J6&lt;=$S$7,$K6&lt;$S$7)),$S$4,)+IF(AND(OR($I6-$S$7&lt;=$S$2,$I6-$S$7&gt;=$S$3),AND($H6&gt;$I6,$I6&gt;$S$7)),$S$4,)</f>
        <v>0</v>
      </c>
      <c r="BQ6" s="146">
        <f t="shared" ref="BQ6:BQ54" si="22">IF(AND($L6-$S$7&gt;$S$2,$L6-$S$7&lt;$S$3),$S$4-($L6-$S$7),)+IF(AND($L6&lt;$M6,$M6-$S$7&gt;$S$2,$M6-$S$7&lt;$S$3),$M6-$S$7,)+IF(AND($J6&gt;$K6,$K6-$S$7&gt;$S$2,$K6-$S$7&lt;$S$3),$K6-$S$7,)+IF(AND(OR($L6-$S$7&lt;=$S$2,$L6-$S$7&gt;=$S$3),OR($M6-$S$7&lt;=$S$2,$M6-$S$7&gt;=$S$3),AND($L6&lt;$M6,$L6&lt;=$S$7,$S$7&lt;$M6)),$S$4,)+IF(AND(OR($L6-$S$7&lt;=$S$2,$L6-$S$7&gt;=$S$3),AND($L6&gt;$M6,$L6&lt;=$S$7,$M6&lt;$S$7)),$S$4,)+IF(AND(OR($K6-$S$7&lt;=$S$2,$K6-$S$7&gt;=$S$3),AND($J6&gt;$K6,$K6&gt;$S$7)),$S$4,)</f>
        <v>0</v>
      </c>
      <c r="BR6" s="146">
        <f t="shared" ref="BR6:BR54" si="23">IF(AND($N6-$S$7&gt;$S$2,$N6-$S$7&lt;$S$3),$S$4-($N6-$S$7),)+IF(AND($N6&lt;$O6,$O6-$S$7&gt;$S$2,$O6-$S$7&lt;$S$3),$O6-$S$7,)+IF(AND($L6&gt;$M6,$M6-$S$7&gt;$S$2,$M6-$S$7&lt;$S$3),$M6-$S$7,)+IF(AND(OR($N6-$S$7&lt;=$S$2,$N6-$S$7&gt;=$S$3),OR($O6-$S$7&lt;=$S$2,$O6-$S$7&gt;=$S$3),AND($N6&lt;$O6,$N6&lt;=$S$7,$S$7&lt;$O6)),$S$4,)+IF(AND(OR($N6-$S$7&lt;=$S$2,$N6-$S$7&gt;=$S$3),AND($N6&gt;$O6,$N6&lt;=$S$7,$O6&lt;$S$7)),$S$4,)+IF(AND(OR($M6-$S$7&lt;=$S$2,$M6-$S$7&gt;=$S$3),AND($L6&gt;$M6,$M6&gt;$S$7)),$S$4,)</f>
        <v>0</v>
      </c>
      <c r="BT6" s="146">
        <f t="shared" ref="BT6:BT54" si="24">IF(AND($B6-$S$8&gt;$S$2,$B6-$S$8&lt;$S$3),$S$4-($B6-$S$8),)+IF(AND($B6&lt;$C6,$C6-$S$8&gt;$S$2,$C6-$S$8&lt;$S$3),$C6-$S$8,)+IF(AND($N6&gt;$O6,$O6-$S$8&gt;$S$2,$O6-$S$8&lt;$S$3),$O6-$S$8,)+IF(AND(OR($B6-$S$8&lt;=$S$2,$B6-$S$8&gt;=$S$3),OR($C6-$S$8&lt;=$S$2,$C6-$S$8&gt;=$S$3),AND($B6&lt;$C6,$B6&lt;=$S$8,$S$8&lt;$C6)),$S$4,)+IF(AND(OR($B6-$S$8&lt;=$S$2,$B6-$S$8&gt;=$S$3),AND($B6&gt;$C6,$B6&lt;=$S$8,$C6&lt;$S$8)),$S$4,)+IF(AND(OR($O6-$S$8&lt;=$S$2,$O6-$S$8&gt;=$S$3),AND($N6&gt;$O6,$O6&gt;$S$8)),$S$4,)</f>
        <v>0</v>
      </c>
      <c r="BU6" s="146">
        <f t="shared" ref="BU6:BU54" si="25">IF(AND($D6-$S$8&gt;$S$2,$D6-$S$8&lt;$S$3),$S$4-($D6-$S$8),)+IF(AND($D6&lt;$E6,$E6-$S$8&gt;$S$2,$E6-$S$8&lt;$S$3),$E6-$S$8,)+IF(AND($B6&gt;$C6,$C6-$S$8&gt;$S$2,$C6-$S$8&lt;$S$3),$C6-$S$8,)+IF(AND(OR($D6-$S$8&lt;=$S$2,$D6-$S$8&gt;=$S$3),OR($E6-$S$8&lt;=$S$2,$E6-$S$8&gt;=$S$3),AND($D6&lt;$E6,$D6&lt;=$S$8,$S$8&lt;$E6)),$S$4,)+IF(AND(OR($D6-$S$8&lt;=$S$2,$D6-$S$8&gt;=$S$3),AND($D6&gt;$E6,$D6&lt;=$S$8,$E6&lt;$S$8)),$S$4,)+IF(AND(OR($C6-$S$8&lt;=$S$2,$C6-$S$8&gt;=$S$3),AND($B6&gt;$C6,$C6&gt;$S$8)),$S$4,)</f>
        <v>0</v>
      </c>
      <c r="BV6" s="146">
        <f t="shared" ref="BV6:BV54" si="26">IF(AND($F6-$S$8&gt;$S$2,$F6-$S$8&lt;$S$3),$S$4-($F6-$S$8),)+IF(AND($F6&lt;$G6,$G6-$S$8&gt;$S$2,$G6-$S$8&lt;$S$3),$G6-$S$8,)+IF(AND($D6&gt;$E6,$E6-$S$8&gt;$S$2,$E6-$S$8&lt;$S$3),$E6-$S$8,)+IF(AND(OR($F6-$S$8&lt;=$S$2,$F6-$S$8&gt;=$S$3),OR($G6-$S$8&lt;=$S$2,$G6-$S$8&gt;=$S$3),AND($F6&lt;$G6,$F6&lt;=$S$8,$S$8&lt;$G6)),$S$4,)+IF(AND(OR($F6-$S$8&lt;=$S$2,$F6-$S$8&gt;=$S$3),AND($F6&gt;$G6,$F6&lt;=$S$8,$G6&lt;$S$8)),$S$4,)+IF(AND(OR($E6-$S$8&lt;=$S$2,$E6-$S$8&gt;=$S$3),AND($D6&gt;$E6,$E6&gt;$S$8)),$S$4,)</f>
        <v>0</v>
      </c>
      <c r="BW6" s="146">
        <f t="shared" ref="BW6:BW54" si="27">IF(AND($H6-$S$8&gt;$S$2,$H6-$S$8&lt;$S$3),$S$4-($H6-$S$8),)+IF(AND($H6&lt;$I6,$I6-$S$8&gt;$S$2,$I6-$S$8&lt;$S$3),$I6-$S$8,)+IF(AND($F6&gt;$G6,$G6-$S$8&gt;$S$2,$G6-$S$8&lt;$S$3),$G6-$S$8,)+IF(AND(OR($H6-$S$8&lt;=$S$2,$H6-$S$8&gt;=$S$3),OR($I6-$S$8&lt;=$S$2,$I6-$S$8&gt;=$S$3),AND($H6&lt;$I6,$H6&lt;=$S$8,$S$8&lt;$I6)),$S$4,)+IF(AND(OR($H6-$S$8&lt;=$S$2,$H6-$S$8&gt;=$S$3),AND($H6&gt;$I6,$H6&lt;=$S$8,$I6&lt;$S$8)),$S$4,)+IF(AND(OR($G6-$S$8&lt;=$S$2,$G6-$S$8&gt;=$S$3),AND($F6&gt;$G6,$G6&gt;$S$8)),$S$4,)</f>
        <v>0</v>
      </c>
      <c r="BX6" s="146">
        <f t="shared" ref="BX6:BX54" si="28">IF(AND($J6-$S$8&gt;$S$2,$J6-$S$8&lt;$S$3),$S$4-($J6-$S$8),)+IF(AND($J6&lt;$K6,$K6-$S$8&gt;$S$2,$K6-$S$8&lt;$S$3),$K6-$S$8,)+IF(AND($H6&gt;$I6,$I6-$S$8&gt;$S$2,$I6-$S$8&lt;$S$3),$I6-$S$8,)+IF(AND(OR($J6-$S$8&lt;=$S$2,$J6-$S$8&gt;=$S$3),OR($K6-$S$8&lt;=$S$2,$K6-$S$8&gt;=$S$3),AND($J6&lt;$K6,$J6&lt;=$S$8,$S$8&lt;$K6)),$S$4,)+IF(AND(OR($J6-$S$8&lt;=$S$2,$J6-$S$8&gt;=$S$3),AND($J6&gt;$K6,$J6&lt;=$S$8,$K6&lt;$S$8)),$S$4,)+IF(AND(OR($I6-$S$8&lt;=$S$2,$I6-$S$8&gt;=$S$3),AND($H6&gt;$I6,$I6&gt;$S$8)),$S$4,)</f>
        <v>0</v>
      </c>
      <c r="BY6" s="146">
        <f t="shared" ref="BY6:BY54" si="29">IF(AND($L6-$S$8&gt;$S$2,$L6-$S$8&lt;$S$3),$S$4-($L6-$S$8),)+IF(AND($L6&lt;$M6,$M6-$S$8&gt;$S$2,$M6-$S$8&lt;$S$3),$M6-$S$8,)+IF(AND($J6&gt;$K6,$K6-$S$8&gt;$S$2,$K6-$S$8&lt;$S$3),$K6-$S$8,)+IF(AND(OR($L6-$S$8&lt;=$S$2,$L6-$S$8&gt;=$S$3),OR($M6-$S$8&lt;=$S$2,$M6-$S$8&gt;=$S$3),AND($L6&lt;$M6,$L6&lt;=$S$8,$S$8&lt;$M6)),$S$4,)+IF(AND(OR($L6-$S$8&lt;=$S$2,$L6-$S$8&gt;=$S$3),AND($L6&gt;$M6,$L6&lt;=$S$8,$M6&lt;$S$8)),$S$4,)+IF(AND(OR($K6-$S$8&lt;=$S$2,$K6-$S$8&gt;=$S$3),AND($J6&gt;$K6,$K6&gt;$S$8)),$S$4,)</f>
        <v>0</v>
      </c>
      <c r="BZ6" s="146">
        <f t="shared" ref="BZ6:BZ54" si="30">IF(AND($N6-$S$8&gt;$S$2,$N6-$S$8&lt;$S$3),$S$4-($N6-$S$8),)+IF(AND($N6&lt;$O6,$O6-$S$8&gt;$S$2,$O6-$S$8&lt;$S$3),$O6-$S$8,)+IF(AND($L6&gt;$M6,$M6-$S$8&gt;$S$2,$M6-$S$8&lt;$S$3),$M6-$S$8,)+IF(AND(OR($N6-$S$8&lt;=$S$2,$N6-$S$8&gt;=$S$3),OR($O6-$S$8&lt;=$S$2,$O6-$S$8&gt;=$S$3),AND($N6&lt;$O6,$N6&lt;=$S$8,$S$8&lt;$O6)),$S$4,)+IF(AND(OR($N6-$S$8&lt;=$S$2,$N6-$S$8&gt;=$S$3),AND($N6&gt;$O6,$N6&lt;=$S$8,$O6&lt;$S$8)),$S$4,)+IF(AND(OR($M6-$S$8&lt;=$S$2,$M6-$S$8&gt;=$S$3),AND($L6&gt;$M6,$M6&gt;$S$8)),$S$4,)</f>
        <v>0</v>
      </c>
      <c r="CB6" s="146">
        <f t="shared" ref="CB6:CB54" si="31">IF(AND($B6-$S$9&gt;$S$2,$B6-$S$9&lt;$S$3),$S$4-($B6-$S$9),)+IF(AND($B6&lt;$C6,$C6-$S$9&gt;$S$2,$C6-$S$9&lt;$S$3),$C6-$S$9,)+IF(AND($N6&gt;$O6,$O6-$S$9&gt;$S$2,$O6-$S$9&lt;$S$3),$O6-$S$9,)+IF(AND(OR($B6-$S$9&lt;=$S$2,$B6-$S$9&gt;=$S$3),OR($C6-$S$9&lt;=$S$2,$C6-$S$9&gt;=$S$3),AND($B6&lt;$C6,$B6&lt;=$S$9,$S$9&lt;$C6)),$S$4,)+IF(AND(OR($B6-$S$9&lt;=$S$2,$B6-$S$9&gt;=$S$3),AND($B6&gt;$C6,$B6&lt;=$S$9,$C6&lt;$S$9)),$S$4,)+IF(AND(OR($O6-$S$9&lt;=$S$2,$O6-$S$9&gt;=$S$3),AND($N6&gt;$O6,$O6&gt;$S$9)),$S$4,)</f>
        <v>0</v>
      </c>
      <c r="CC6" s="146">
        <f t="shared" ref="CC6:CC54" si="32">IF(AND($D6-$S$9&gt;$S$2,$D6-$S$9&lt;$S$3),$S$4-($D6-$S$9),)+IF(AND($D6&lt;$E6,$E6-$S$9&gt;$S$2,$E6-$S$9&lt;$S$3),$E6-$S$9,)+IF(AND($B6&gt;$C6,$C6-$S$9&gt;$S$2,$C6-$S$9&lt;$S$3),$C6-$S$9,)+IF(AND(OR($D6-$S$9&lt;=$S$2,$D6-$S$9&gt;=$S$3),OR($E6-$S$9&lt;=$S$2,$E6-$S$9&gt;=$S$3),AND($D6&lt;$E6,$D6&lt;=$S$9,$S$9&lt;$E6)),$S$4,)+IF(AND(OR($D6-$S$9&lt;=$S$2,$D6-$S$9&gt;=$S$3),AND($D6&gt;$E6,$D6&lt;=$S$9,$E6&lt;$S$9)),$S$4,)+IF(AND(OR($C6-$S$9&lt;=$S$2,$C6-$S$9&gt;=$S$3),AND($B6&gt;$C6,$C6&gt;$S$9)),$S$4,)</f>
        <v>0</v>
      </c>
      <c r="CD6" s="146">
        <f t="shared" ref="CD6:CD54" si="33">IF(AND($F6-$S$9&gt;$S$2,$F6-$S$9&lt;$S$3),$S$4-($F6-$S$9),)+IF(AND($F6&lt;$G6,$G6-$S$9&gt;$S$2,$G6-$S$9&lt;$S$3),$G6-$S$9,)+IF(AND($D6&gt;$E6,$E6-$S$9&gt;$S$2,$E6-$S$9&lt;$S$3),$E6-$S$9,)+IF(AND(OR($F6-$S$9&lt;=$S$2,$F6-$S$9&gt;=$S$3),OR($G6-$S$9&lt;=$S$2,$G6-$S$9&gt;=$S$3),AND($F6&lt;$G6,$F6&lt;=$S$9,$S$9&lt;$G6)),$S$4,)+IF(AND(OR($F6-$S$9&lt;=$S$2,$F6-$S$9&gt;=$S$3),AND($F6&gt;$G6,$F6&lt;=$S$9,$G6&lt;$S$9)),$S$4,)+IF(AND(OR($E6-$S$9&lt;=$S$2,$E6-$S$9&gt;=$S$3),AND($D6&gt;$E6,$E6&gt;$S$9)),$S$4,)</f>
        <v>0</v>
      </c>
      <c r="CE6" s="146">
        <f t="shared" ref="CE6:CE54" si="34">IF(AND($H6-$S$9&gt;$S$2,$H6-$S$9&lt;$S$3),$S$4-($H6-$S$9),)+IF(AND($H6&lt;$I6,$I6-$S$9&gt;$S$2,$I6-$S$9&lt;$S$3),$I6-$S$9,)+IF(AND($F6&gt;$G6,$G6-$S$9&gt;$S$2,$G6-$S$9&lt;$S$3),$G6-$S$9,)+IF(AND(OR($H6-$S$9&lt;=$S$2,$H6-$S$9&gt;=$S$3),OR($I6-$S$9&lt;=$S$2,$I6-$S$9&gt;=$S$3),AND($H6&lt;$I6,$H6&lt;=$S$9,$S$9&lt;$I6)),$S$4,)+IF(AND(OR($H6-$S$9&lt;=$S$2,$H6-$S$9&gt;=$S$3),AND($H6&gt;$I6,$H6&lt;=$S$9,$I6&lt;$S$9)),$S$4,)+IF(AND(OR($G6-$S$9&lt;=$S$2,$G6-$S$9&gt;=$S$3),AND($F6&gt;$G6,$G6&gt;$S$9)),$S$4,)</f>
        <v>0</v>
      </c>
      <c r="CF6" s="146">
        <f t="shared" ref="CF6:CF54" si="35">IF(AND($J6-$S$9&gt;$S$2,$J6-$S$9&lt;$S$3),$S$4-($J6-$S$9),)+IF(AND($J6&lt;$K6,$K6-$S$9&gt;$S$2,$K6-$S$9&lt;$S$3),$K6-$S$9,)+IF(AND($H6&gt;$I6,$I6-$S$9&gt;$S$2,$I6-$S$9&lt;$S$3),$I6-$S$9,)+IF(AND(OR($J6-$S$9&lt;=$S$2,$J6-$S$9&gt;=$S$3),OR($K6-$S$9&lt;=$S$2,$K6-$S$9&gt;=$S$3),AND($J6&lt;$K6,$J6&lt;=$S$9,$S$9&lt;$K6)),$S$4,)+IF(AND(OR($J6-$S$9&lt;=$S$2,$J6-$S$9&gt;=$S$3),AND($J6&gt;$K6,$J6&lt;=$S$9,$K6&lt;$S$9)),$S$4,)+IF(AND(OR($I6-$S$9&lt;=$S$2,$I6-$S$9&gt;=$S$3),AND($H6&gt;$I6,$I6&gt;$S$9)),$S$4,)</f>
        <v>0</v>
      </c>
      <c r="CG6" s="146">
        <f t="shared" ref="CG6:CG54" si="36">IF(AND($L6-$S$9&gt;$S$2,$L6-$S$9&lt;$S$3),$S$4-($L6-$S$9),)+IF(AND($L6&lt;$M6,$M6-$S$9&gt;$S$2,$M6-$S$9&lt;$S$3),$M6-$S$9,)+IF(AND($J6&gt;$K6,$K6-$S$9&gt;$S$2,$K6-$S$9&lt;$S$3),$K6-$S$9,)+IF(AND(OR($L6-$S$9&lt;=$S$2,$L6-$S$9&gt;=$S$3),OR($M6-$S$9&lt;=$S$2,$M6-$S$9&gt;=$S$3),AND($L6&lt;$M6,$L6&lt;=$S$9,$S$9&lt;$M6)),$S$4,)+IF(AND(OR($L6-$S$9&lt;=$S$2,$L6-$S$9&gt;=$S$3),AND($L6&gt;$M6,$L6&lt;=$S$9,$M6&lt;$S$9)),$S$4,)+IF(AND(OR($K6-$S$9&lt;=$S$2,$K6-$S$9&gt;=$S$3),AND($J6&gt;$K6,$K6&gt;$S$9)),$S$4,)</f>
        <v>0</v>
      </c>
      <c r="CH6" s="146">
        <f t="shared" ref="CH6:CH54" si="37">IF(AND($N6-$S$9&gt;$S$2,$N6-$S$9&lt;$S$3),$S$4-($N6-$S$9),)+IF(AND($N6&lt;$O6,$O6-$S$9&gt;$S$2,$O6-$S$9&lt;$S$3),$O6-$S$9,)+IF(AND($L6&gt;$M6,$M6-$S$9&gt;$S$2,$M6-$S$9&lt;$S$3),$M6-$S$9,)+IF(AND(OR($N6-$S$9&lt;=$S$2,$N6-$S$9&gt;=$S$3),OR($O6-$S$9&lt;=$S$2,$O6-$S$9&gt;=$S$3),AND($N6&lt;$O6,$N6&lt;=$S$9,$S$9&lt;$O6)),$S$4,)+IF(AND(OR($N6-$S$9&lt;=$S$2,$N6-$S$9&gt;=$S$3),AND($N6&gt;$O6,$N6&lt;=$S$9,$O6&lt;$S$9)),$S$4,)+IF(AND(OR($M6-$S$9&lt;=$S$2,$M6-$S$9&gt;=$S$3),AND($L6&gt;$M6,$M6&gt;$S$9)),$S$4,)</f>
        <v>0</v>
      </c>
      <c r="CJ6" s="146">
        <f t="shared" ref="CJ6:CJ54" si="38">IF(AND($B6-$S$10&gt;$S$2,$B6-$S$10&lt;$S$3),$S$4-($B6-$S$10),)+IF(AND($B6&lt;$C6,$C6-$S$10&gt;$S$2,$C6-$S$10&lt;$S$3),$C6-$S$10,)+IF(AND($N6&gt;$O6,$O6-$S$10&gt;$S$2,$O6-$S$10&lt;$S$3),$O6-$S$10,)+IF(AND(OR($B6-$S$10&lt;=$S$2,$B6-$S$10&gt;=$S$3),OR($C6-$S$10&lt;=$S$2,$C6-$S$10&gt;=$S$3),AND($B6&lt;$C6,$B6&lt;=$S$10,$S$10&lt;$C6)),$S$4,)+IF(AND(OR($B6-$S$10&lt;=$S$2,$B6-$S$10&gt;=$S$3),AND($B6&gt;$C6,$B6&lt;=$S$10,$C6&lt;$S$10)),$S$4,)+IF(AND(OR($O6-$S$10&lt;=$S$2,$O6-$S$10&gt;=$S$3),AND($N6&gt;$O6,$O6&gt;$S$10)),$S$4,)</f>
        <v>0</v>
      </c>
      <c r="CK6" s="146">
        <f t="shared" ref="CK6:CK54" si="39">IF(AND($D6-$S$10&gt;$S$2,$D6-$S$10&lt;$S$3),$S$4-($D6-$S$10),)+IF(AND($D6&lt;$E6,$E6-$S$10&gt;$S$2,$E6-$S$10&lt;$S$3),$E6-$S$10,)+IF(AND($B6&gt;$C6,$C6-$S$10&gt;$S$2,$C6-$S$10&lt;$S$3),$C6-$S$10,)+IF(AND(OR($D6-$S$10&lt;=$S$2,$D6-$S$10&gt;=$S$3),OR($E6-$S$10&lt;=$S$2,$E6-$S$10&gt;=$S$3),AND($D6&lt;$E6,$D6&lt;=$S$10,$S$10&lt;$E6)),$S$4,)+IF(AND(OR($D6-$S$10&lt;=$S$2,$D6-$S$10&gt;=$S$3),AND($D6&gt;$E6,$D6&lt;=$S$10,$E6&lt;$S$10)),$S$4,)+IF(AND(OR($C6-$S$10&lt;=$S$2,$C6-$S$10&gt;=$S$3),AND($B6&gt;$C6,$C6&gt;$S$10)),$S$4,)</f>
        <v>4.1666666666666664E-2</v>
      </c>
      <c r="CL6" s="146">
        <f t="shared" ref="CL6:CL54" si="40">IF(AND($F6-$S$10&gt;$S$2,$F6-$S$10&lt;$S$3),$S$4-($F6-$S$10),)+IF(AND($F6&lt;$G6,$G6-$S$10&gt;$S$2,$G6-$S$10&lt;$S$3),$G6-$S$10,)+IF(AND($D6&gt;$E6,$E6-$S$10&gt;$S$2,$E6-$S$10&lt;$S$3),$E6-$S$10,)+IF(AND(OR($F6-$S$10&lt;=$S$2,$F6-$S$10&gt;=$S$3),OR($G6-$S$10&lt;=$S$2,$G6-$S$10&gt;=$S$3),AND($F6&lt;$G6,$F6&lt;=$S$10,$S$10&lt;$G6)),$S$4,)+IF(AND(OR($F6-$S$10&lt;=$S$2,$F6-$S$10&gt;=$S$3),AND($F6&gt;$G6,$F6&lt;=$S$10,$G6&lt;$S$10)),$S$4,)+IF(AND(OR($E6-$S$10&lt;=$S$2,$E6-$S$10&gt;=$S$3),AND($D6&gt;$E6,$E6&gt;$S$10)),$S$4,)</f>
        <v>4.1666666666666664E-2</v>
      </c>
      <c r="CM6" s="146">
        <f t="shared" ref="CM6:CM54" si="41">IF(AND($H6-$S$10&gt;$S$2,$H6-$S$10&lt;$S$3),$S$4-($H6-$S$10),)+IF(AND($H6&lt;$I6,$I6-$S$10&gt;$S$2,$I6-$S$10&lt;$S$3),$I6-$S$10,)+IF(AND($F6&gt;$G6,$G6-$S$10&gt;$S$2,$G6-$S$10&lt;$S$3),$G6-$S$10,)+IF(AND(OR($H6-$S$10&lt;=$S$2,$H6-$S$10&gt;=$S$3),OR($I6-$S$10&lt;=$S$2,$I6-$S$10&gt;=$S$3),AND($H6&lt;$I6,$H6&lt;=$S$10,$S$10&lt;$I6)),$S$4,)+IF(AND(OR($H6-$S$10&lt;=$S$2,$H6-$S$10&gt;=$S$3),AND($H6&gt;$I6,$H6&lt;=$S$10,$I6&lt;$S$10)),$S$4,)+IF(AND(OR($G6-$S$10&lt;=$S$2,$G6-$S$10&gt;=$S$3),AND($F6&gt;$G6,$G6&gt;$S$10)),$S$4,)</f>
        <v>4.1666666666666664E-2</v>
      </c>
      <c r="CN6" s="146">
        <f t="shared" ref="CN6:CN54" si="42">IF(AND($J6-$S$10&gt;$S$2,$J6-$S$10&lt;$S$3),$S$4-($J6-$S$10),)+IF(AND($J6&lt;$K6,$K6-$S$10&gt;$S$2,$K6-$S$10&lt;$S$3),$K6-$S$10,)+IF(AND($H6&gt;$I6,$I6-$S$10&gt;$S$2,$I6-$S$10&lt;$S$3),$I6-$S$10,)+IF(AND(OR($J6-$S$10&lt;=$S$2,$J6-$S$10&gt;=$S$3),OR($K6-$S$10&lt;=$S$2,$K6-$S$10&gt;=$S$3),AND($J6&lt;$K6,$J6&lt;=$S$10,$S$10&lt;$K6)),$S$4,)+IF(AND(OR($J6-$S$10&lt;=$S$2,$J6-$S$10&gt;=$S$3),AND($J6&gt;$K6,$J6&lt;=$S$10,$K6&lt;$S$10)),$S$4,)+IF(AND(OR($I6-$S$10&lt;=$S$2,$I6-$S$10&gt;=$S$3),AND($H6&gt;$I6,$I6&gt;$S$10)),$S$4,)</f>
        <v>4.1666666666666664E-2</v>
      </c>
      <c r="CO6" s="146">
        <f t="shared" ref="CO6:CO54" si="43">IF(AND($L6-$S$10&gt;$S$2,$L6-$S$10&lt;$S$3),$S$4-($L6-$S$10),)+IF(AND($L6&lt;$M6,$M6-$S$10&gt;$S$2,$M6-$S$10&lt;$S$3),$M6-$S$10,)+IF(AND($J6&gt;$K6,$K6-$S$10&gt;$S$2,$K6-$S$10&lt;$S$3),$K6-$S$10,)+IF(AND(OR($L6-$S$10&lt;=$S$2,$L6-$S$10&gt;=$S$3),OR($M6-$S$10&lt;=$S$2,$M6-$S$10&gt;=$S$3),AND($L6&lt;$M6,$L6&lt;=$S$10,$S$10&lt;$M6)),$S$4,)+IF(AND(OR($L6-$S$10&lt;=$S$2,$L6-$S$10&gt;=$S$3),AND($L6&gt;$M6,$L6&lt;=$S$10,$M6&lt;$S$10)),$S$4,)+IF(AND(OR($K6-$S$10&lt;=$S$2,$K6-$S$10&gt;=$S$3),AND($J6&gt;$K6,$K6&gt;$S$10)),$S$4,)</f>
        <v>0</v>
      </c>
      <c r="CP6" s="146">
        <f t="shared" ref="CP6:CP54" si="44">IF(AND($N6-$S$10&gt;$S$2,$N6-$S$10&lt;$S$3),$S$4-($N6-$S$10),)+IF(AND($N6&lt;$O6,$O6-$S$10&gt;$S$2,$O6-$S$10&lt;$S$3),$O6-$S$10,)+IF(AND($L6&gt;$M6,$M6-$S$10&gt;$S$2,$M6-$S$10&lt;$S$3),$M6-$S$10,)+IF(AND(OR($N6-$S$10&lt;=$S$2,$N6-$S$10&gt;=$S$3),OR($O6-$S$10&lt;=$S$2,$O6-$S$10&gt;=$S$3),AND($N6&lt;$O6,$N6&lt;=$S$10,$S$10&lt;$O6)),$S$4,)+IF(AND(OR($N6-$S$10&lt;=$S$2,$N6-$S$10&gt;=$S$3),AND($N6&gt;$O6,$N6&lt;=$S$10,$O6&lt;$S$10)),$S$4,)+IF(AND(OR($M6-$S$10&lt;=$S$2,$M6-$S$10&gt;=$S$3),AND($L6&gt;$M6,$M6&gt;$S$10)),$S$4,)</f>
        <v>0</v>
      </c>
      <c r="CQ6" s="25"/>
      <c r="CR6" s="146">
        <f t="shared" ref="CR6:CR54" si="45">IF(AND($B6-$S$11&gt;$S$2,$B6-$S$11&lt;$S$3),$S$4-($B6-$S$11),)+IF(AND($B6&lt;$C6,$C6-$S$11&gt;$S$2,$C6-$S$11&lt;$S$3),$C6-$S$11,)+IF(AND($N6&gt;$O6,$O6-$S$11&gt;$S$2,$O6-$S$11&lt;$S$3),$O6-$S$11,)+IF(AND(OR($B6-$S$11&lt;=$S$2,$B6-$S$11&gt;=$S$3),OR($C6-$S$11&lt;=$S$2,$C6-$S$11&gt;=$S$3),AND($B6&lt;$C6,$B6&lt;=$S$11,$S$11&lt;$C6)),$S$4,)+IF(AND(OR($B6-$S$11&lt;=$S$2,$B6-$S$11&gt;=$S$3),AND($B6&gt;$C6,$B6&lt;=$S$11,$C6&lt;$S$11)),$S$4,)+IF(AND(OR($O6-$S$11&lt;=$S$2,$O6-$S$11&gt;=$S$3),AND($N6&gt;$O6,$O6&gt;$S$11)),$S$4,)</f>
        <v>0</v>
      </c>
      <c r="CS6" s="146">
        <f t="shared" ref="CS6:CS54" si="46">IF(AND($D6-$S$11&gt;$S$2,$D6-$S$11&lt;$S$3),$S$4-($D6-$S$11),)+IF(AND($D6&lt;$E6,$E6-$S$11&gt;$S$2,$E6-$S$11&lt;$S$3),$E6-$S$11,)+IF(AND($B6&gt;$C6,$C6-$S$11&gt;$S$2,$C6-$S$11&lt;$S$3),$C6-$S$11,)+IF(AND(OR($D6-$S$11&lt;=$S$2,$D6-$S$11&gt;=$S$3),OR($E6-$S$11&lt;=$S$2,$E6-$S$11&gt;=$S$3),AND($D6&lt;$E6,$D6&lt;=$S$11,$S$11&lt;$E6)),$S$4,)+IF(AND(OR($D6-$S$11&lt;=$S$2,$D6-$S$11&gt;=$S$3),AND($D6&gt;$E6,$D6&lt;=$S$11,$E6&lt;$S$11)),$S$4,)+IF(AND(OR($C6-$S$11&lt;=$S$2,$C6-$S$11&gt;=$S$3),AND($B6&gt;$C6,$C6&gt;$S$11)),$S$4,)</f>
        <v>4.1666666666666664E-2</v>
      </c>
      <c r="CT6" s="146">
        <f t="shared" ref="CT6:CT54" si="47">IF(AND($F6-$S$11&gt;$S$2,$F6-$S$11&lt;$S$3),$S$4-($F6-$S$11),)+IF(AND($F6&lt;$G6,$G6-$S$11&gt;$S$2,$G6-$S$11&lt;$S$3),$G6-$S$11,)+IF(AND($D6&gt;$E6,$E6-$S$11&gt;$S$2,$E6-$S$11&lt;$S$3),$E6-$S$11,)+IF(AND(OR($F6-$S$11&lt;=$S$2,$F6-$S$11&gt;=$S$3),OR($G6-$S$11&lt;=$S$2,$G6-$S$11&gt;=$S$3),AND($F6&lt;$G6,$F6&lt;=$S$11,$S$11&lt;$G6)),$S$4,)+IF(AND(OR($F6-$S$11&lt;=$S$2,$F6-$S$11&gt;=$S$3),AND($F6&gt;$G6,$F6&lt;=$S$11,$G6&lt;$S$11)),$S$4,)+IF(AND(OR($E6-$S$11&lt;=$S$2,$E6-$S$11&gt;=$S$3),AND($D6&gt;$E6,$E6&gt;$S$11)),$S$4,)</f>
        <v>4.1666666666666664E-2</v>
      </c>
      <c r="CU6" s="146">
        <f t="shared" ref="CU6:CU54" si="48">IF(AND($H6-$S$11&gt;$S$2,$H6-$S$11&lt;$S$3),$S$4-($H6-$S$11),)+IF(AND($H6&lt;$I6,$I6-$S$11&gt;$S$2,$I6-$S$11&lt;$S$3),$I6-$S$11,)+IF(AND($F6&gt;$G6,$G6-$S$11&gt;$S$2,$G6-$S$11&lt;$S$3),$G6-$S$11,)+IF(AND(OR($H6-$S$11&lt;=$S$2,$H6-$S$11&gt;=$S$3),OR($I6-$S$11&lt;=$S$2,$I6-$S$11&gt;=$S$3),AND($H6&lt;$I6,$H6&lt;=$S$11,$S$11&lt;$I6)),$S$4,)+IF(AND(OR($H6-$S$11&lt;=$S$2,$H6-$S$11&gt;=$S$3),AND($H6&gt;$I6,$H6&lt;=$S$11,$I6&lt;$S$11)),$S$4,)+IF(AND(OR($G6-$S$11&lt;=$S$2,$G6-$S$11&gt;=$S$3),AND($F6&gt;$G6,$G6&gt;$S$11)),$S$4,)</f>
        <v>4.1666666666666664E-2</v>
      </c>
      <c r="CV6" s="146">
        <f t="shared" ref="CV6:CV54" si="49">IF(AND($J6-$S$11&gt;$S$2,$J6-$S$11&lt;$S$3),$S$4-($J6-$S$11),)+IF(AND($J6&lt;$K6,$K6-$S$11&gt;$S$2,$K6-$S$11&lt;$S$3),$K6-$S$11,)+IF(AND($H6&gt;$I6,$I6-$S$11&gt;$S$2,$I6-$S$11&lt;$S$3),$I6-$S$11,)+IF(AND(OR($J6-$S$11&lt;=$S$2,$J6-$S$11&gt;=$S$3),OR($K6-$S$11&lt;=$S$2,$K6-$S$11&gt;=$S$3),AND($J6&lt;$K6,$J6&lt;=$S$11,$S$11&lt;$K6)),$S$4,)+IF(AND(OR($J6-$S$11&lt;=$S$2,$J6-$S$11&gt;=$S$3),AND($J6&gt;$K6,$J6&lt;=$S$11,$K6&lt;$S$11)),$S$4,)+IF(AND(OR($I6-$S$11&lt;=$S$2,$I6-$S$11&gt;=$S$3),AND($H6&gt;$I6,$I6&gt;$S$11)),$S$4,)</f>
        <v>4.1666666666666664E-2</v>
      </c>
      <c r="CW6" s="146">
        <f t="shared" ref="CW6:CW54" si="50">IF(AND($L6-$S$11&gt;$S$2,$L6-$S$11&lt;$S$3),$S$4-($L6-$S$11),)+IF(AND($L6&lt;$M6,$M6-$S$11&gt;$S$2,$M6-$S$11&lt;$S$3),$M6-$S$11,)+IF(AND($J6&gt;$K6,$K6-$S$11&gt;$S$2,$K6-$S$11&lt;$S$3),$K6-$S$11,)+IF(AND(OR($L6-$S$11&lt;=$S$2,$L6-$S$11&gt;=$S$3),OR($M6-$S$11&lt;=$S$2,$M6-$S$11&gt;=$S$3),AND($L6&lt;$M6,$L6&lt;=$S$11,$S$11&lt;$M6)),$S$4,)+IF(AND(OR($L6-$S$11&lt;=$S$2,$L6-$S$11&gt;=$S$3),AND($L6&gt;$M6,$L6&lt;=$S$11,$M6&lt;$S$11)),$S$4,)+IF(AND(OR($K6-$S$11&lt;=$S$2,$K6-$S$11&gt;=$S$3),AND($J6&gt;$K6,$K6&gt;$S$11)),$S$4,)</f>
        <v>0</v>
      </c>
      <c r="CX6" s="146">
        <f t="shared" ref="CX6:CX54" si="51">IF(AND($N6-$S$11&gt;$S$2,$N6-$S$11&lt;$S$3),$S$4-($N6-$S$11),)+IF(AND($N6&lt;$O6,$O6-$S$11&gt;$S$2,$O6-$S$11&lt;$S$3),$O6-$S$11,)+IF(AND($L6&gt;$M6,$M6-$S$11&gt;$S$2,$M6-$S$11&lt;$S$3),$M6-$S$11,)+IF(AND(OR($N6-$S$11&lt;=$S$2,$N6-$S$11&gt;=$S$3),OR($O6-$S$11&lt;=$S$2,$O6-$S$11&gt;=$S$3),AND($N6&lt;$O6,$N6&lt;=$S$11,$S$11&lt;$O6)),$S$4,)+IF(AND(OR($N6-$S$11&lt;=$S$2,$N6-$S$11&gt;=$S$3),AND($N6&gt;$O6,$N6&lt;=$S$11,$O6&lt;$S$11)),$S$4,)+IF(AND(OR($M6-$S$11&lt;=$S$2,$M6-$S$11&gt;=$S$3),AND($L6&gt;$M6,$M6&gt;$S$11)),$S$4,)</f>
        <v>0</v>
      </c>
      <c r="CZ6" s="146">
        <f t="shared" ref="CZ6:CZ54" si="52">IF(AND($B6-$S$12&gt;$S$2,$B6-$S$12&lt;$S$3),$S$4-($B6-$S$12),)+IF(AND($B6&lt;$C6,$C6-$S$12&gt;$S$2,$C6-$S$12&lt;$S$3),$C6-$S$12,)+IF(AND($N6&gt;$O6,$O6-$S$12&gt;$S$2,$O6-$S$12&lt;$S$3),$O6-$S$12,)+IF(AND(OR($B6-$S$12&lt;=$S$2,$B6-$S$12&gt;=$S$3),OR($C6-$S$12&lt;=$S$2,$C6-$S$12&gt;=$S$3),AND($B6&lt;$C6,$B6&lt;=$S$12,$S$12&lt;$C6)),$S$4,)+IF(AND(OR($B6-$S$12&lt;=$S$2,$B6-$S$12&gt;=$S$3),AND($B6&gt;$C6,$B6&lt;=$S$12,$C6&lt;$S$12)),$S$4,)+IF(AND(OR($O6-$S$12&lt;=$S$2,$O6-$S$12&gt;=$S$3),AND($N6&gt;$O6,$O6&gt;$S$12)),$S$4,)</f>
        <v>0</v>
      </c>
      <c r="DA6" s="146">
        <f t="shared" ref="DA6:DA54" si="53">IF(AND($D6-$S$12&gt;$S$2,$D6-$S$12&lt;$S$3),$S$4-($D6-$S$12),)+IF(AND($D6&lt;$E6,$E6-$S$12&gt;$S$2,$E6-$S$12&lt;$S$3),$E6-$S$12,)+IF(AND($B6&gt;$C6,$C6-$S$12&gt;$S$2,$C6-$S$12&lt;$S$3),$C6-$S$12,)+IF(AND(OR($D6-$S$12&lt;=$S$2,$D6-$S$12&gt;=$S$3),OR($E6-$S$12&lt;=$S$2,$E6-$S$12&gt;=$S$3),AND($D6&lt;$E6,$D6&lt;=$S$12,$S$12&lt;$E6)),$S$4,)+IF(AND(OR($D6-$S$12&lt;=$S$2,$D6-$S$12&gt;=$S$3),AND($D6&gt;$E6,$D6&lt;=$S$12,$E6&lt;$S$12)),$S$4,)+IF(AND(OR($C6-$S$12&lt;=$S$2,$C6-$S$12&gt;=$S$3),AND($B6&gt;$C6,$C6&gt;$S$12)),$S$4,)</f>
        <v>4.1666666666666664E-2</v>
      </c>
      <c r="DB6" s="146">
        <f t="shared" ref="DB6:DB54" si="54">IF(AND($F6-$S$12&gt;$S$2,$F6-$S$12&lt;$S$3),$S$4-($F6-$S$12),)+IF(AND($F6&lt;$G6,$G6-$S$12&gt;$S$2,$G6-$S$12&lt;$S$3),$G6-$S$12,)+IF(AND($D6&gt;$E6,$E6-$S$12&gt;$S$2,$E6-$S$12&lt;$S$3),$E6-$S$12,)+IF(AND(OR($F6-$S$12&lt;=$S$2,$F6-$S$12&gt;=$S$3),OR($G6-$S$12&lt;=$S$2,$G6-$S$12&gt;=$S$3),AND($F6&lt;$G6,$F6&lt;=$S$12,$S$12&lt;$G6)),$S$4,)+IF(AND(OR($F6-$S$12&lt;=$S$2,$F6-$S$12&gt;=$S$3),AND($F6&gt;$G6,$F6&lt;=$S$12,$G6&lt;$S$12)),$S$4,)+IF(AND(OR($E6-$S$12&lt;=$S$2,$E6-$S$12&gt;=$S$3),AND($D6&gt;$E6,$E6&gt;$S$12)),$S$4,)</f>
        <v>4.1666666666666664E-2</v>
      </c>
      <c r="DC6" s="146">
        <f t="shared" ref="DC6:DC54" si="55">IF(AND($H6-$S$12&gt;$S$2,$H6-$S$12&lt;$S$3),$S$4-($H6-$S$12),)+IF(AND($H6&lt;$I6,$I6-$S$12&gt;$S$2,$I6-$S$12&lt;$S$3),$I6-$S$12,)+IF(AND($F6&gt;$G6,$G6-$S$12&gt;$S$2,$G6-$S$12&lt;$S$3),$G6-$S$12,)+IF(AND(OR($H6-$S$12&lt;=$S$2,$H6-$S$12&gt;=$S$3),OR($I6-$S$12&lt;=$S$2,$I6-$S$12&gt;=$S$3),AND($H6&lt;$I6,$H6&lt;=$S$12,$S$12&lt;$I6)),$S$4,)+IF(AND(OR($H6-$S$12&lt;=$S$2,$H6-$S$12&gt;=$S$3),AND($H6&gt;$I6,$H6&lt;=$S$12,$I6&lt;$S$12)),$S$4,)+IF(AND(OR($G6-$S$12&lt;=$S$2,$G6-$S$12&gt;=$S$3),AND($F6&gt;$G6,$G6&gt;$S$12)),$S$4,)</f>
        <v>4.1666666666666664E-2</v>
      </c>
      <c r="DD6" s="146">
        <f t="shared" ref="DD6:DD54" si="56">IF(AND($J6-$S$12&gt;$S$2,$J6-$S$12&lt;$S$3),$S$4-($J6-$S$12),)+IF(AND($J6&lt;$K6,$K6-$S$12&gt;$S$2,$K6-$S$12&lt;$S$3),$K6-$S$12,)+IF(AND($H6&gt;$I6,$I6-$S$12&gt;$S$2,$I6-$S$12&lt;$S$3),$I6-$S$12,)+IF(AND(OR($J6-$S$12&lt;=$S$2,$J6-$S$12&gt;=$S$3),OR($K6-$S$12&lt;=$S$2,$K6-$S$12&gt;=$S$3),AND($J6&lt;$K6,$J6&lt;=$S$12,$S$12&lt;$K6)),$S$4,)+IF(AND(OR($J6-$S$12&lt;=$S$2,$J6-$S$12&gt;=$S$3),AND($J6&gt;$K6,$J6&lt;=$S$12,$K6&lt;$S$12)),$S$4,)+IF(AND(OR($I6-$S$12&lt;=$S$2,$I6-$S$12&gt;=$S$3),AND($H6&gt;$I6,$I6&gt;$S$12)),$S$4,)</f>
        <v>4.1666666666666664E-2</v>
      </c>
      <c r="DE6" s="146">
        <f t="shared" ref="DE6:DE54" si="57">IF(AND($L6-$S$12&gt;$S$2,$L6-$S$12&lt;$S$3),$S$4-($L6-$S$12),)+IF(AND($L6&lt;$M6,$M6-$S$12&gt;$S$2,$M6-$S$12&lt;$S$3),$M6-$S$12,)+IF(AND($J6&gt;$K6,$K6-$S$12&gt;$S$2,$K6-$S$12&lt;$S$3),$K6-$S$12,)+IF(AND(OR($L6-$S$12&lt;=$S$2,$L6-$S$12&gt;=$S$3),OR($M6-$S$12&lt;=$S$2,$M6-$S$12&gt;=$S$3),AND($L6&lt;$M6,$L6&lt;=$S$12,$S$12&lt;$M6)),$S$4,)+IF(AND(OR($L6-$S$12&lt;=$S$2,$L6-$S$12&gt;=$S$3),AND($L6&gt;$M6,$L6&lt;=$S$12,$M6&lt;$S$12)),$S$4,)+IF(AND(OR($K6-$S$12&lt;=$S$2,$K6-$S$12&gt;=$S$3),AND($J6&gt;$K6,$K6&gt;$S$12)),$S$4,)</f>
        <v>0</v>
      </c>
      <c r="DF6" s="146">
        <f t="shared" ref="DF6:DF54" si="58">IF(AND($N6-$S$12&gt;$S$2,$N6-$S$12&lt;$S$3),$S$4-($N6-$S$12),)+IF(AND($N6&lt;$O6,$O6-$S$12&gt;$S$2,$O6-$S$12&lt;$S$3),$O6-$S$12,)+IF(AND($L6&gt;$M6,$M6-$S$12&gt;$S$2,$M6-$S$12&lt;$S$3),$M6-$S$12,)+IF(AND(OR($N6-$S$12&lt;=$S$2,$N6-$S$12&gt;=$S$3),OR($O6-$S$12&lt;=$S$2,$O6-$S$12&gt;=$S$3),AND($N6&lt;$O6,$N6&lt;=$S$12,$S$12&lt;$O6)),$S$4,)+IF(AND(OR($N6-$S$12&lt;=$S$2,$N6-$S$12&gt;=$S$3),AND($N6&gt;$O6,$N6&lt;=$S$12,$O6&lt;$S$12)),$S$4,)+IF(AND(OR($M6-$S$12&lt;=$S$2,$M6-$S$12&gt;=$S$3),AND($L6&gt;$M6,$M6&gt;$S$12)),$S$4,)</f>
        <v>0</v>
      </c>
      <c r="DG6" s="25"/>
      <c r="DH6" s="146">
        <f t="shared" ref="DH6:DH54" si="59">IF(AND($B6-$S$13&gt;$S$2,$B6-$S$13&lt;$S$3),$S$4-($B6-$S$13),)+IF(AND($B6&lt;$C6,$C6-$S$13&gt;$S$2,$C6-$S$13&lt;$S$3),$C6-$S$13,)+IF(AND($N6&gt;$O6,$O6-$S$13&gt;$S$2,$O6-$S$13&lt;$S$3),$O6-$S$13,)+IF(AND(OR($B6-$S$13&lt;=$S$2,$B6-$S$13&gt;=$S$3),OR($C6-$S$13&lt;=$S$2,$C6-$S$13&gt;=$S$3),AND($B6&lt;$C6,$B6&lt;=$S$13,$S$13&lt;$C6)),$S$4,)+IF(AND(OR($B6-$S$13&lt;=$S$2,$B6-$S$13&gt;=$S$3),AND($B6&gt;$C6,$B6&lt;=$S$13,$C6&lt;$S$13)),$S$4,)+IF(AND(OR($O6-$S$13&lt;=$S$2,$O6-$S$13&gt;=$S$3),AND($N6&gt;$O6,$O6&gt;$S$13)),$S$4,)</f>
        <v>0</v>
      </c>
      <c r="DI6" s="146">
        <f t="shared" ref="DI6:DI54" si="60">IF(AND($D6-$S$13&gt;$S$2,$D6-$S$13&lt;$S$3),$S$4-($D6-$S$13),)+IF(AND($D6&lt;$E6,$E6-$S$13&gt;$S$2,$E6-$S$13&lt;$S$3),$E6-$S$13,)+IF(AND($B6&gt;$C6,$C6-$S$13&gt;$S$2,$C6-$S$13&lt;$S$3),$C6-$S$13,)+IF(AND(OR($D6-$S$13&lt;=$S$2,$D6-$S$13&gt;=$S$3),OR($E6-$S$13&lt;=$S$2,$E6-$S$13&gt;=$S$3),AND($D6&lt;$E6,$D6&lt;=$S$13,$S$13&lt;$E6)),$S$4,)+IF(AND(OR($D6-$S$13&lt;=$S$2,$D6-$S$13&gt;=$S$3),AND($D6&gt;$E6,$D6&lt;=$S$13,$E6&lt;$S$13)),$S$4,)+IF(AND(OR($C6-$S$13&lt;=$S$2,$C6-$S$13&gt;=$S$3),AND($B6&gt;$C6,$C6&gt;$S$13)),$S$4,)</f>
        <v>4.1666666666666664E-2</v>
      </c>
      <c r="DJ6" s="146">
        <f t="shared" ref="DJ6:DJ54" si="61">IF(AND($F6-$S$13&gt;$S$2,$F6-$S$13&lt;$S$3),$S$4-($F6-$S$13),)+IF(AND($F6&lt;$G6,$G6-$S$13&gt;$S$2,$G6-$S$13&lt;$S$3),$G6-$S$13,)+IF(AND($D6&gt;$E6,$E6-$S$13&gt;$S$2,$E6-$S$13&lt;$S$3),$E6-$S$13,)+IF(AND(OR($F6-$S$13&lt;=$S$2,$F6-$S$13&gt;=$S$3),OR($G6-$S$13&lt;=$S$2,$G6-$S$13&gt;=$S$3),AND($F6&lt;$G6,$F6&lt;=$S$13,$S$13&lt;$G6)),$S$4,)+IF(AND(OR($F6-$S$13&lt;=$S$2,$F6-$S$13&gt;=$S$3),AND($F6&gt;$G6,$F6&lt;=$S$13,$G6&lt;$S$13)),$S$4,)+IF(AND(OR($E6-$S$13&lt;=$S$2,$E6-$S$13&gt;=$S$3),AND($D6&gt;$E6,$E6&gt;$S$13)),$S$4,)</f>
        <v>4.1666666666666664E-2</v>
      </c>
      <c r="DK6" s="146">
        <f t="shared" ref="DK6:DK54" si="62">IF(AND($H6-$S$13&gt;$S$2,$H6-$S$13&lt;$S$3),$S$4-($H6-$S$13),)+IF(AND($H6&lt;$I6,$I6-$S$13&gt;$S$2,$I6-$S$13&lt;$S$3),$I6-$S$13,)+IF(AND($F6&gt;$G6,$G6-$S$13&gt;$S$2,$G6-$S$13&lt;$S$3),$G6-$S$13,)+IF(AND(OR($H6-$S$13&lt;=$S$2,$H6-$S$13&gt;=$S$3),OR($I6-$S$13&lt;=$S$2,$I6-$S$13&gt;=$S$3),AND($H6&lt;$I6,$H6&lt;=$S$13,$S$13&lt;$I6)),$S$4,)+IF(AND(OR($H6-$S$13&lt;=$S$2,$H6-$S$13&gt;=$S$3),AND($H6&gt;$I6,$H6&lt;=$S$13,$I6&lt;$S$13)),$S$4,)+IF(AND(OR($G6-$S$13&lt;=$S$2,$G6-$S$13&gt;=$S$3),AND($F6&gt;$G6,$G6&gt;$S$13)),$S$4,)</f>
        <v>4.1666666666666664E-2</v>
      </c>
      <c r="DL6" s="146">
        <f t="shared" ref="DL6:DL54" si="63">IF(AND($J6-$S$13&gt;$S$2,$J6-$S$13&lt;$S$3),$S$4-($J6-$S$13),)+IF(AND($J6&lt;$K6,$K6-$S$13&gt;$S$2,$K6-$S$13&lt;$S$3),$K6-$S$13,)+IF(AND($H6&gt;$I6,$I6-$S$13&gt;$S$2,$I6-$S$13&lt;$S$3),$I6-$S$13,)+IF(AND(OR($J6-$S$13&lt;=$S$2,$J6-$S$13&gt;=$S$3),OR($K6-$S$13&lt;=$S$2,$K6-$S$13&gt;=$S$3),AND($J6&lt;$K6,$J6&lt;=$S$13,$S$13&lt;$K6)),$S$4,)+IF(AND(OR($J6-$S$13&lt;=$S$2,$J6-$S$13&gt;=$S$3),AND($J6&gt;$K6,$J6&lt;=$S$13,$K6&lt;$S$13)),$S$4,)+IF(AND(OR($I6-$S$13&lt;=$S$2,$I6-$S$13&gt;=$S$3),AND($H6&gt;$I6,$I6&gt;$S$13)),$S$4,)</f>
        <v>4.1666666666666664E-2</v>
      </c>
      <c r="DM6" s="146">
        <f t="shared" ref="DM6:DM54" si="64">IF(AND($L6-$S$13&gt;$S$2,$L6-$S$13&lt;$S$3),$S$4-($L6-$S$13),)+IF(AND($L6&lt;$M6,$M6-$S$13&gt;$S$2,$M6-$S$13&lt;$S$3),$M6-$S$13,)+IF(AND($J6&gt;$K6,$K6-$S$13&gt;$S$2,$K6-$S$13&lt;$S$3),$K6-$S$13,)+IF(AND(OR($L6-$S$13&lt;=$S$2,$L6-$S$13&gt;=$S$3),OR($M6-$S$13&lt;=$S$2,$M6-$S$13&gt;=$S$3),AND($L6&lt;$M6,$L6&lt;=$S$13,$S$13&lt;$M6)),$S$4,)+IF(AND(OR($L6-$S$13&lt;=$S$2,$L6-$S$13&gt;=$S$3),AND($L6&gt;$M6,$L6&lt;=$S$13,$M6&lt;$S$13)),$S$4,)+IF(AND(OR($K6-$S$13&lt;=$S$2,$K6-$S$13&gt;=$S$3),AND($J6&gt;$K6,$K6&gt;$S$13)),$S$4,)</f>
        <v>0</v>
      </c>
      <c r="DN6" s="146">
        <f t="shared" ref="DN6:DN54" si="65">IF(AND($N6-$S$13&gt;$S$2,$N6-$S$13&lt;$S$3),$S$4-($N6-$S$13),)+IF(AND($N6&lt;$O6,$O6-$S$13&gt;$S$2,$O6-$S$13&lt;$S$3),$O6-$S$13,)+IF(AND($L6&gt;$M6,$M6-$S$13&gt;$S$2,$M6-$S$13&lt;$S$3),$M6-$S$13,)+IF(AND(OR($N6-$S$13&lt;=$S$2,$N6-$S$13&gt;=$S$3),OR($O6-$S$13&lt;=$S$2,$O6-$S$13&gt;=$S$3),AND($N6&lt;$O6,$N6&lt;=$S$13,$S$13&lt;$O6)),$S$4,)+IF(AND(OR($N6-$S$13&lt;=$S$2,$N6-$S$13&gt;=$S$3),AND($N6&gt;$O6,$N6&lt;=$S$13,$O6&lt;$S$13)),$S$4,)+IF(AND(OR($M6-$S$13&lt;=$S$2,$M6-$S$13&gt;=$S$3),AND($L6&gt;$M6,$M6&gt;$S$13)),$S$4,)</f>
        <v>0</v>
      </c>
      <c r="DP6" s="146">
        <f t="shared" ref="DP6:DP54" si="66">IF(AND($B6-$S$14&gt;$S$2,$B6-$S$14&lt;$S$3),$S$4-($B6-$S$14),)+IF(AND($B6&lt;$C6,$C6-$S$14&gt;$S$2,$C6-$S$14&lt;$S$3),$C6-$S$14,)+IF(AND($N6&gt;$O6,$O6-$S$14&gt;$S$2,$O6-$S$14&lt;$S$3),$O6-$S$14,)+IF(AND(OR($B6-$S$14&lt;=$S$2,$B6-$S$14&gt;=$S$3),OR($C6-$S$14&lt;=$S$2,$C6-$S$14&gt;=$S$3),AND($B6&lt;$C6,$B6&lt;=$S$14,$S$14&lt;$C6)),$S$4,)+IF(AND(OR($B6-$S$14&lt;=$S$2,$B6-$S$14&gt;=$S$3),AND($B6&gt;$C6,$B6&lt;=$S$14,$C6&lt;$S$14)),$S$4,)+IF(AND(OR($O6-$S$14&lt;=$S$2,$O6-$S$14&gt;=$S$3),AND($N6&gt;$O6,$O6&gt;$S$14)),$S$4,)</f>
        <v>0</v>
      </c>
      <c r="DQ6" s="146">
        <f t="shared" ref="DQ6:DQ54" si="67">IF(AND($D6-$S$14&gt;$S$2,$D6-$S$14&lt;$S$3),$S$4-($D6-$S$14),)+IF(AND($D6&lt;$E6,$E6-$S$14&gt;$S$2,$E6-$S$14&lt;$S$3),$E6-$S$14,)+IF(AND($B6&gt;$C6,$C6-$S$14&gt;$S$2,$C6-$S$14&lt;$S$3),$C6-$S$14,)+IF(AND(OR($D6-$S$14&lt;=$S$2,$D6-$S$14&gt;=$S$3),OR($E6-$S$14&lt;=$S$2,$E6-$S$14&gt;=$S$3),AND($D6&lt;$E6,$D6&lt;=$S$14,$S$14&lt;$E6)),$S$4,)+IF(AND(OR($D6-$S$14&lt;=$S$2,$D6-$S$14&gt;=$S$3),AND($D6&gt;$E6,$D6&lt;=$S$14,$E6&lt;$S$14)),$S$4,)+IF(AND(OR($C6-$S$14&lt;=$S$2,$C6-$S$14&gt;=$S$3),AND($B6&gt;$C6,$C6&gt;$S$14)),$S$4,)</f>
        <v>4.1666666666666664E-2</v>
      </c>
      <c r="DR6" s="146">
        <f t="shared" ref="DR6:DR54" si="68">IF(AND($F6-$S$14&gt;$S$2,$F6-$S$14&lt;$S$3),$S$4-($F6-$S$14),)+IF(AND($F6&lt;$G6,$G6-$S$14&gt;$S$2,$G6-$S$14&lt;$S$3),$G6-$S$14,)+IF(AND($D6&gt;$E6,$E6-$S$14&gt;$S$2,$E6-$S$14&lt;$S$3),$E6-$S$14,)+IF(AND(OR($F6-$S$14&lt;=$S$2,$F6-$S$14&gt;=$S$3),OR($G6-$S$14&lt;=$S$2,$G6-$S$14&gt;=$S$3),AND($F6&lt;$G6,$F6&lt;=$S$14,$S$14&lt;$G6)),$S$4,)+IF(AND(OR($F6-$S$14&lt;=$S$2,$F6-$S$14&gt;=$S$3),AND($F6&gt;$G6,$F6&lt;=$S$14,$G6&lt;$S$14)),$S$4,)+IF(AND(OR($E6-$S$14&lt;=$S$2,$E6-$S$14&gt;=$S$3),AND($D6&gt;$E6,$E6&gt;$S$14)),$S$4,)</f>
        <v>4.1666666666666664E-2</v>
      </c>
      <c r="DS6" s="146">
        <f t="shared" ref="DS6:DS54" si="69">IF(AND($H6-$S$14&gt;$S$2,$H6-$S$14&lt;$S$3),$S$4-($H6-$S$14),)+IF(AND($H6&lt;$I6,$I6-$S$14&gt;$S$2,$I6-$S$14&lt;$S$3),$I6-$S$14,)+IF(AND($F6&gt;$G6,$G6-$S$14&gt;$S$2,$G6-$S$14&lt;$S$3),$G6-$S$14,)+IF(AND(OR($H6-$S$14&lt;=$S$2,$H6-$S$14&gt;=$S$3),OR($I6-$S$14&lt;=$S$2,$I6-$S$14&gt;=$S$3),AND($H6&lt;$I6,$H6&lt;=$S$14,$S$14&lt;$I6)),$S$4,)+IF(AND(OR($H6-$S$14&lt;=$S$2,$H6-$S$14&gt;=$S$3),AND($H6&gt;$I6,$H6&lt;=$S$14,$I6&lt;$S$14)),$S$4,)+IF(AND(OR($G6-$S$14&lt;=$S$2,$G6-$S$14&gt;=$S$3),AND($F6&gt;$G6,$G6&gt;$S$14)),$S$4,)</f>
        <v>4.1666666666666664E-2</v>
      </c>
      <c r="DT6" s="146">
        <f t="shared" ref="DT6:DT54" si="70">IF(AND($J6-$S$14&gt;$S$2,$J6-$S$14&lt;$S$3),$S$4-($J6-$S$14),)+IF(AND($J6&lt;$K6,$K6-$S$14&gt;$S$2,$K6-$S$14&lt;$S$3),$K6-$S$14,)+IF(AND($H6&gt;$I6,$I6-$S$14&gt;$S$2,$I6-$S$14&lt;$S$3),$I6-$S$14,)+IF(AND(OR($J6-$S$14&lt;=$S$2,$J6-$S$14&gt;=$S$3),OR($K6-$S$14&lt;=$S$2,$K6-$S$14&gt;=$S$3),AND($J6&lt;$K6,$J6&lt;=$S$14,$S$14&lt;$K6)),$S$4,)+IF(AND(OR($J6-$S$14&lt;=$S$2,$J6-$S$14&gt;=$S$3),AND($J6&gt;$K6,$J6&lt;=$S$14,$K6&lt;$S$14)),$S$4,)+IF(AND(OR($I6-$S$14&lt;=$S$2,$I6-$S$14&gt;=$S$3),AND($H6&gt;$I6,$I6&gt;$S$14)),$S$4,)</f>
        <v>4.1666666666666664E-2</v>
      </c>
      <c r="DU6" s="146">
        <f t="shared" ref="DU6:DU54" si="71">IF(AND($L6-$S$14&gt;$S$2,$L6-$S$14&lt;$S$3),$S$4-($L6-$S$14),)+IF(AND($L6&lt;$M6,$M6-$S$14&gt;$S$2,$M6-$S$14&lt;$S$3),$M6-$S$14,)+IF(AND($J6&gt;$K6,$K6-$S$14&gt;$S$2,$K6-$S$14&lt;$S$3),$K6-$S$14,)+IF(AND(OR($L6-$S$14&lt;=$S$2,$L6-$S$14&gt;=$S$3),OR($M6-$S$14&lt;=$S$2,$M6-$S$14&gt;=$S$3),AND($L6&lt;$M6,$L6&lt;=$S$14,$S$14&lt;$M6)),$S$4,)+IF(AND(OR($L6-$S$14&lt;=$S$2,$L6-$S$14&gt;=$S$3),AND($L6&gt;$M6,$L6&lt;=$S$14,$M6&lt;$S$14)),$S$4,)+IF(AND(OR($K6-$S$14&lt;=$S$2,$K6-$S$14&gt;=$S$3),AND($J6&gt;$K6,$K6&gt;$S$14)),$S$4,)</f>
        <v>0</v>
      </c>
      <c r="DV6" s="146">
        <f t="shared" ref="DV6:DV54" si="72">IF(AND($N6-$S$14&gt;$S$2,$N6-$S$14&lt;$S$3),$S$4-($N6-$S$14),)+IF(AND($N6&lt;$O6,$O6-$S$14&gt;$S$2,$O6-$S$14&lt;$S$3),$O6-$S$14,)+IF(AND($L6&gt;$M6,$M6-$S$14&gt;$S$2,$M6-$S$14&lt;$S$3),$M6-$S$14,)+IF(AND(OR($N6-$S$14&lt;=$S$2,$N6-$S$14&gt;=$S$3),OR($O6-$S$14&lt;=$S$2,$O6-$S$14&gt;=$S$3),AND($N6&lt;$O6,$N6&lt;=$S$14,$S$14&lt;$O6)),$S$4,)+IF(AND(OR($N6-$S$14&lt;=$S$2,$N6-$S$14&gt;=$S$3),AND($N6&gt;$O6,$N6&lt;=$S$14,$O6&lt;$S$14)),$S$4,)+IF(AND(OR($M6-$S$14&lt;=$S$2,$M6-$S$14&gt;=$S$3),AND($L6&gt;$M6,$M6&gt;$S$14)),$S$4,)</f>
        <v>0</v>
      </c>
      <c r="DW6" s="25"/>
      <c r="DX6" s="146">
        <f t="shared" ref="DX6:DX54" si="73">IF(AND($B6-$S$15&gt;$S$2,$B6-$S$15&lt;$S$3),$S$4-($B6-$S$15),)+IF(AND($B6&lt;$C6,$C6-$S$15&gt;$S$2,$C6-$S$15&lt;$S$3),$C6-$S$15,)+IF(AND($N6&gt;$O6,$O6-$S$15&gt;$S$2,$O6-$S$15&lt;$S$3),$O6-$S$15,)+IF(AND(OR($B6-$S$15&lt;=$S$2,$B6-$S$15&gt;=$S$3),OR($C6-$S$15&lt;=$S$2,$C6-$S$15&gt;=$S$3),AND($B6&lt;$C6,$B6&lt;=$S$15,$S$15&lt;$C6)),$S$4,)+IF(AND(OR($B6-$S$15&lt;=$S$2,$B6-$S$15&gt;=$S$3),AND($B6&gt;$C6,$B6&lt;=$S$15,$C6&lt;$S$15)),$S$4,)+IF(AND(OR($O6-$S$15&lt;=$S$2,$O6-$S$15&gt;=$S$3),AND($N6&gt;$O6,$O6&gt;$S$15)),$S$4,)</f>
        <v>0</v>
      </c>
      <c r="DY6" s="146">
        <f t="shared" ref="DY6:DY54" si="74">IF(AND($D6-$S$15&gt;$S$2,$D6-$S$15&lt;$S$3),$S$4-($D6-$S$15),)+IF(AND($D6&lt;$E6,$E6-$S$15&gt;$S$2,$E6-$S$15&lt;$S$3),$E6-$S$15,)+IF(AND($B6&gt;$C6,$C6-$S$15&gt;$S$2,$C6-$S$15&lt;$S$3),$C6-$S$15,)+IF(AND(OR($D6-$S$15&lt;=$S$2,$D6-$S$15&gt;=$S$3),OR($E6-$S$15&lt;=$S$2,$E6-$S$15&gt;=$S$3),AND($D6&lt;$E6,$D6&lt;=$S$15,$S$15&lt;$E6)),$S$4,)+IF(AND(OR($D6-$S$15&lt;=$S$2,$D6-$S$15&gt;=$S$3),AND($D6&gt;$E6,$D6&lt;=$S$15,$E6&lt;$S$15)),$S$4,)+IF(AND(OR($C6-$S$15&lt;=$S$2,$C6-$S$15&gt;=$S$3),AND($B6&gt;$C6,$C6&gt;$S$15)),$S$4,)</f>
        <v>4.1666666666666664E-2</v>
      </c>
      <c r="DZ6" s="146">
        <f t="shared" ref="DZ6:DZ54" si="75">IF(AND($F6-$S$15&gt;$S$2,$F6-$S$15&lt;$S$3),$S$4-($F6-$S$15),)+IF(AND($F6&lt;$G6,$G6-$S$15&gt;$S$2,$G6-$S$15&lt;$S$3),$G6-$S$15,)+IF(AND($D6&gt;$E6,$E6-$S$15&gt;$S$2,$E6-$S$15&lt;$S$3),$E6-$S$15,)+IF(AND(OR($F6-$S$15&lt;=$S$2,$F6-$S$15&gt;=$S$3),OR($G6-$S$15&lt;=$S$2,$G6-$S$15&gt;=$S$3),AND($F6&lt;$G6,$F6&lt;=$S$15,$S$15&lt;$G6)),$S$4,)+IF(AND(OR($F6-$S$15&lt;=$S$2,$F6-$S$15&gt;=$S$3),AND($F6&gt;$G6,$F6&lt;=$S$15,$G6&lt;$S$15)),$S$4,)+IF(AND(OR($E6-$S$15&lt;=$S$2,$E6-$S$15&gt;=$S$3),AND($D6&gt;$E6,$E6&gt;$S$15)),$S$4,)</f>
        <v>4.1666666666666664E-2</v>
      </c>
      <c r="EA6" s="146">
        <f t="shared" ref="EA6:EA54" si="76">IF(AND($H6-$S$15&gt;$S$2,$H6-$S$15&lt;$S$3),$S$4-($H6-$S$15),)+IF(AND($H6&lt;$I6,$I6-$S$15&gt;$S$2,$I6-$S$15&lt;$S$3),$I6-$S$15,)+IF(AND($F6&gt;$G6,$G6-$S$15&gt;$S$2,$G6-$S$15&lt;$S$3),$G6-$S$15,)+IF(AND(OR($H6-$S$15&lt;=$S$2,$H6-$S$15&gt;=$S$3),OR($I6-$S$15&lt;=$S$2,$I6-$S$15&gt;=$S$3),AND($H6&lt;$I6,$H6&lt;=$S$15,$S$15&lt;$I6)),$S$4,)+IF(AND(OR($H6-$S$15&lt;=$S$2,$H6-$S$15&gt;=$S$3),AND($H6&gt;$I6,$H6&lt;=$S$15,$I6&lt;$S$15)),$S$4,)+IF(AND(OR($G6-$S$15&lt;=$S$2,$G6-$S$15&gt;=$S$3),AND($F6&gt;$G6,$G6&gt;$S$15)),$S$4,)</f>
        <v>4.1666666666666664E-2</v>
      </c>
      <c r="EB6" s="146">
        <f t="shared" ref="EB6:EB54" si="77">IF(AND($J6-$S$15&gt;$S$2,$J6-$S$15&lt;$S$3),$S$4-($J6-$S$15),)+IF(AND($J6&lt;$K6,$K6-$S$15&gt;$S$2,$K6-$S$15&lt;$S$3),$K6-$S$15,)+IF(AND($H6&gt;$I6,$I6-$S$15&gt;$S$2,$I6-$S$15&lt;$S$3),$I6-$S$15,)+IF(AND(OR($J6-$S$15&lt;=$S$2,$J6-$S$15&gt;=$S$3),OR($K6-$S$15&lt;=$S$2,$K6-$S$15&gt;=$S$3),AND($J6&lt;$K6,$J6&lt;=$S$15,$S$15&lt;$K6)),$S$4,)+IF(AND(OR($J6-$S$15&lt;=$S$2,$J6-$S$15&gt;=$S$3),AND($J6&gt;$K6,$J6&lt;=$S$15,$K6&lt;$S$15)),$S$4,)+IF(AND(OR($I6-$S$15&lt;=$S$2,$I6-$S$15&gt;=$S$3),AND($H6&gt;$I6,$I6&gt;$S$15)),$S$4,)</f>
        <v>4.1666666666666664E-2</v>
      </c>
      <c r="EC6" s="146">
        <f t="shared" ref="EC6:EC54" si="78">IF(AND($L6-$S$15&gt;$S$2,$L6-$S$15&lt;$S$3),$S$4-($L6-$S$15),)+IF(AND($L6&lt;$M6,$M6-$S$15&gt;$S$2,$M6-$S$15&lt;$S$3),$M6-$S$15,)+IF(AND($J6&gt;$K6,$K6-$S$15&gt;$S$2,$K6-$S$15&lt;$S$3),$K6-$S$15,)+IF(AND(OR($L6-$S$15&lt;=$S$2,$L6-$S$15&gt;=$S$3),OR($M6-$S$15&lt;=$S$2,$M6-$S$15&gt;=$S$3),AND($L6&lt;$M6,$L6&lt;=$S$15,$S$15&lt;$M6)),$S$4,)+IF(AND(OR($L6-$S$15&lt;=$S$2,$L6-$S$15&gt;=$S$3),AND($L6&gt;$M6,$L6&lt;=$S$15,$M6&lt;$S$15)),$S$4,)+IF(AND(OR($K6-$S$15&lt;=$S$2,$K6-$S$15&gt;=$S$3),AND($J6&gt;$K6,$K6&gt;$S$15)),$S$4,)</f>
        <v>0</v>
      </c>
      <c r="ED6" s="146">
        <f t="shared" ref="ED6:ED54" si="79">IF(AND($N6-$S$15&gt;$S$2,$N6-$S$15&lt;$S$3),$S$4-($N6-$S$15),)+IF(AND($N6&lt;$O6,$O6-$S$15&gt;$S$2,$O6-$S$15&lt;$S$3),$O6-$S$15,)+IF(AND($L6&gt;$M6,$M6-$S$15&gt;$S$2,$M6-$S$15&lt;$S$3),$M6-$S$15,)+IF(AND(OR($N6-$S$15&lt;=$S$2,$N6-$S$15&gt;=$S$3),OR($O6-$S$15&lt;=$S$2,$O6-$S$15&gt;=$S$3),AND($N6&lt;$O6,$N6&lt;=$S$15,$S$15&lt;$O6)),$S$4,)+IF(AND(OR($N6-$S$15&lt;=$S$2,$N6-$S$15&gt;=$S$3),AND($N6&gt;$O6,$N6&lt;=$S$15,$O6&lt;$S$15)),$S$4,)+IF(AND(OR($M6-$S$15&lt;=$S$2,$M6-$S$15&gt;=$S$3),AND($L6&gt;$M6,$M6&gt;$S$15)),$S$4,)</f>
        <v>0</v>
      </c>
      <c r="EF6" s="146">
        <f t="shared" ref="EF6:EF54" si="80">IF(AND($B6-$S$16&gt;$S$2,$B6-$S$16&lt;$S$3),$S$4-($B6-$S$16),)+IF(AND($B6&lt;$C6,$C6-$S$16&gt;$S$2,$C6-$S$16&lt;$S$3),$C6-$S$16,)+IF(AND($N6&gt;$O6,$O6-$S$16&gt;$S$2,$O6-$S$16&lt;$S$3),$O6-$S$16,)+IF(AND(OR($B6-$S$16&lt;=$S$2,$B6-$S$16&gt;=$S$3),OR($C6-$S$16&lt;=$S$2,$C6-$S$16&gt;=$S$3),AND($B6&lt;$C6,$B6&lt;=$S$16,$S$16&lt;$C6)),$S$4,)+IF(AND(OR($B6-$S$16&lt;=$S$2,$B6-$S$16&gt;=$S$3),AND($B6&gt;$C6,$B6&lt;=$S$16,$C6&lt;$S$16)),$S$4,)+IF(AND(OR($O6-$S$16&lt;=$S$2,$O6-$S$16&gt;=$S$3),AND($N6&gt;$O6,$O6&gt;$S$16)),$S$4,)</f>
        <v>0</v>
      </c>
      <c r="EG6" s="146">
        <f t="shared" ref="EG6:EG54" si="81">IF(AND($D6-$S$16&gt;$S$2,$D6-$S$16&lt;$S$3),$S$4-($D6-$S$16),)+IF(AND($D6&lt;$E6,$E6-$S$16&gt;$S$2,$E6-$S$16&lt;$S$3),$E6-$S$16,)+IF(AND($B6&gt;$C6,$C6-$S$16&gt;$S$2,$C6-$S$16&lt;$S$3),$C6-$S$16,)+IF(AND(OR($D6-$S$16&lt;=$S$2,$D6-$S$16&gt;=$S$3),OR($E6-$S$16&lt;=$S$2,$E6-$S$16&gt;=$S$3),AND($D6&lt;$E6,$D6&lt;=$S$16,$S$16&lt;$E6)),$S$4,)+IF(AND(OR($D6-$S$16&lt;=$S$2,$D6-$S$16&gt;=$S$3),AND($D6&gt;$E6,$D6&lt;=$S$16,$E6&lt;$S$16)),$S$4,)+IF(AND(OR($C6-$S$16&lt;=$S$2,$C6-$S$16&gt;=$S$3),AND($B6&gt;$C6,$C6&gt;$S$16)),$S$4,)</f>
        <v>4.1666666666666664E-2</v>
      </c>
      <c r="EH6" s="146">
        <f t="shared" ref="EH6:EH54" si="82">IF(AND($F6-$S$16&gt;$S$2,$F6-$S$16&lt;$S$3),$S$4-($F6-$S$16),)+IF(AND($F6&lt;$G6,$G6-$S$16&gt;$S$2,$G6-$S$16&lt;$S$3),$G6-$S$16,)+IF(AND($D6&gt;$E6,$E6-$S$16&gt;$S$2,$E6-$S$16&lt;$S$3),$E6-$S$16,)+IF(AND(OR($F6-$S$16&lt;=$S$2,$F6-$S$16&gt;=$S$3),OR($G6-$S$16&lt;=$S$2,$G6-$S$16&gt;=$S$3),AND($F6&lt;$G6,$F6&lt;=$S$16,$S$16&lt;$G6)),$S$4,)+IF(AND(OR($F6-$S$16&lt;=$S$2,$F6-$S$16&gt;=$S$3),AND($F6&gt;$G6,$F6&lt;=$S$16,$G6&lt;$S$16)),$S$4,)+IF(AND(OR($E6-$S$16&lt;=$S$2,$E6-$S$16&gt;=$S$3),AND($D6&gt;$E6,$E6&gt;$S$16)),$S$4,)</f>
        <v>4.1666666666666664E-2</v>
      </c>
      <c r="EI6" s="146">
        <f t="shared" ref="EI6:EI54" si="83">IF(AND($H6-$S$16&gt;$S$2,$H6-$S$16&lt;$S$3),$S$4-($H6-$S$16),)+IF(AND($H6&lt;$I6,$I6-$S$16&gt;$S$2,$I6-$S$16&lt;$S$3),$I6-$S$16,)+IF(AND($F6&gt;$G6,$G6-$S$16&gt;$S$2,$G6-$S$16&lt;$S$3),$G6-$S$16,)+IF(AND(OR($H6-$S$16&lt;=$S$2,$H6-$S$16&gt;=$S$3),OR($I6-$S$16&lt;=$S$2,$I6-$S$16&gt;=$S$3),AND($H6&lt;$I6,$H6&lt;=$S$16,$S$16&lt;$I6)),$S$4,)+IF(AND(OR($H6-$S$16&lt;=$S$2,$H6-$S$16&gt;=$S$3),AND($H6&gt;$I6,$H6&lt;=$S$16,$I6&lt;$S$16)),$S$4,)+IF(AND(OR($G6-$S$16&lt;=$S$2,$G6-$S$16&gt;=$S$3),AND($F6&gt;$G6,$G6&gt;$S$16)),$S$4,)</f>
        <v>4.1666666666666664E-2</v>
      </c>
      <c r="EJ6" s="146">
        <f t="shared" ref="EJ6:EJ54" si="84">IF(AND($J6-$S$16&gt;$S$2,$J6-$S$16&lt;$S$3),$S$4-($J6-$S$16),)+IF(AND($J6&lt;$K6,$K6-$S$16&gt;$S$2,$K6-$S$16&lt;$S$3),$K6-$S$16,)+IF(AND($H6&gt;$I6,$I6-$S$16&gt;$S$2,$I6-$S$16&lt;$S$3),$I6-$S$16,)+IF(AND(OR($J6-$S$16&lt;=$S$2,$J6-$S$16&gt;=$S$3),OR($K6-$S$16&lt;=$S$2,$K6-$S$16&gt;=$S$3),AND($J6&lt;$K6,$J6&lt;=$S$16,$S$16&lt;$K6)),$S$4,)+IF(AND(OR($J6-$S$16&lt;=$S$2,$J6-$S$16&gt;=$S$3),AND($J6&gt;$K6,$J6&lt;=$S$16,$K6&lt;$S$16)),$S$4,)+IF(AND(OR($I6-$S$16&lt;=$S$2,$I6-$S$16&gt;=$S$3),AND($H6&gt;$I6,$I6&gt;$S$16)),$S$4,)</f>
        <v>4.1666666666666664E-2</v>
      </c>
      <c r="EK6" s="146">
        <f t="shared" ref="EK6:EK54" si="85">IF(AND($L6-$S$16&gt;$S$2,$L6-$S$16&lt;$S$3),$S$4-($L6-$S$16),)+IF(AND($L6&lt;$M6,$M6-$S$16&gt;$S$2,$M6-$S$16&lt;$S$3),$M6-$S$16,)+IF(AND($J6&gt;$K6,$K6-$S$16&gt;$S$2,$K6-$S$16&lt;$S$3),$K6-$S$16,)+IF(AND(OR($L6-$S$16&lt;=$S$2,$L6-$S$16&gt;=$S$3),OR($M6-$S$16&lt;=$S$2,$M6-$S$16&gt;=$S$3),AND($L6&lt;$M6,$L6&lt;=$S$16,$S$16&lt;$M6)),$S$4,)+IF(AND(OR($L6-$S$16&lt;=$S$2,$L6-$S$16&gt;=$S$3),AND($L6&gt;$M6,$L6&lt;=$S$16,$M6&lt;$S$16)),$S$4,)+IF(AND(OR($K6-$S$16&lt;=$S$2,$K6-$S$16&gt;=$S$3),AND($J6&gt;$K6,$K6&gt;$S$16)),$S$4,)</f>
        <v>0</v>
      </c>
      <c r="EL6" s="146">
        <f t="shared" ref="EL6:EL54" si="86">IF(AND($N6-$S$16&gt;$S$2,$N6-$S$16&lt;$S$3),$S$4-($N6-$S$16),)+IF(AND($N6&lt;$O6,$O6-$S$16&gt;$S$2,$O6-$S$16&lt;$S$3),$O6-$S$16,)+IF(AND($L6&gt;$M6,$M6-$S$16&gt;$S$2,$M6-$S$16&lt;$S$3),$M6-$S$16,)+IF(AND(OR($N6-$S$16&lt;=$S$2,$N6-$S$16&gt;=$S$3),OR($O6-$S$16&lt;=$S$2,$O6-$S$16&gt;=$S$3),AND($N6&lt;$O6,$N6&lt;=$S$16,$S$16&lt;$O6)),$S$4,)+IF(AND(OR($N6-$S$16&lt;=$S$2,$N6-$S$16&gt;=$S$3),AND($N6&gt;$O6,$N6&lt;=$S$16,$O6&lt;$S$16)),$S$4,)+IF(AND(OR($M6-$S$16&lt;=$S$2,$M6-$S$16&gt;=$S$3),AND($L6&gt;$M6,$M6&gt;$S$16)),$S$4,)</f>
        <v>0</v>
      </c>
      <c r="EN6" s="146">
        <f t="shared" ref="EN6:EN54" si="87">IF(AND($B6-$S$17&gt;$S$2,$B6-$S$17&lt;$S$3),$S$4-($B6-$S$17),)+IF(AND($B6&lt;$C6,$C6-$S$17&gt;$S$2,$C6-$S$17&lt;$S$3),$C6-$S$17,)+IF(AND($N6&gt;$O6,$O6-$S$17&gt;$S$2,$O6-$S$17&lt;$S$3),$O6-$S$17,)+IF(AND(OR($B6-$S$17&lt;=$S$2,$B6-$S$17&gt;=$S$3),OR($C6-$S$17&lt;=$S$2,$C6-$S$17&gt;=$S$3),AND($B6&lt;$C6,$B6&lt;=$S$17,$S$17&lt;$C6)),$S$4,)+IF(AND(OR($B6-$S$17&lt;=$S$2,$B6-$S$17&gt;=$S$3),AND($B6&gt;$C6,$B6&lt;=$S$17,$C6&lt;$S$17)),$S$4,)+IF(AND(OR($O6-$S$17&lt;=$S$2,$O6-$S$17&gt;=$S$3),AND($N6&gt;$O6,$O6&gt;$S$17)),$S$4,)</f>
        <v>0</v>
      </c>
      <c r="EO6" s="146">
        <f t="shared" ref="EO6:EO54" si="88">IF(AND($D6-$S$17&gt;$S$2,$D6-$S$17&lt;$S$3),$S$4-($D6-$S$17),)+IF(AND($D6&lt;$E6,$E6-$S$17&gt;$S$2,$E6-$S$17&lt;$S$3),$E6-$S$17,)+IF(AND($B6&gt;$C6,$C6-$S$17&gt;$S$2,$C6-$S$17&lt;$S$3),$C6-$S$17,)+IF(AND(OR($D6-$S$17&lt;=$S$2,$D6-$S$17&gt;=$S$3),OR($E6-$S$17&lt;=$S$2,$E6-$S$17&gt;=$S$3),AND($D6&lt;$E6,$D6&lt;=$S$17,$S$17&lt;$E6)),$S$4,)+IF(AND(OR($D6-$S$17&lt;=$S$2,$D6-$S$17&gt;=$S$3),AND($D6&gt;$E6,$D6&lt;=$S$17,$E6&lt;$S$17)),$S$4,)+IF(AND(OR($C6-$S$17&lt;=$S$2,$C6-$S$17&gt;=$S$3),AND($B6&gt;$C6,$C6&gt;$S$17)),$S$4,)</f>
        <v>4.1666666666666664E-2</v>
      </c>
      <c r="EP6" s="146">
        <f t="shared" ref="EP6:EP54" si="89">IF(AND($F6-$S$17&gt;$S$2,$F6-$S$17&lt;$S$3),$S$4-($F6-$S$17),)+IF(AND($F6&lt;$G6,$G6-$S$17&gt;$S$2,$G6-$S$17&lt;$S$3),$G6-$S$17,)+IF(AND($D6&gt;$E6,$E6-$S$17&gt;$S$2,$E6-$S$17&lt;$S$3),$E6-$S$17,)+IF(AND(OR($F6-$S$17&lt;=$S$2,$F6-$S$17&gt;=$S$3),OR($G6-$S$17&lt;=$S$2,$G6-$S$17&gt;=$S$3),AND($F6&lt;$G6,$F6&lt;=$S$17,$S$17&lt;$G6)),$S$4,)+IF(AND(OR($F6-$S$17&lt;=$S$2,$F6-$S$17&gt;=$S$3),AND($F6&gt;$G6,$F6&lt;=$S$17,$G6&lt;$S$17)),$S$4,)+IF(AND(OR($E6-$S$17&lt;=$S$2,$E6-$S$17&gt;=$S$3),AND($D6&gt;$E6,$E6&gt;$S$17)),$S$4,)</f>
        <v>4.1666666666666664E-2</v>
      </c>
      <c r="EQ6" s="146">
        <f t="shared" ref="EQ6:EQ54" si="90">IF(AND($H6-$S$17&gt;$S$2,$H6-$S$17&lt;$S$3),$S$4-($H6-$S$17),)+IF(AND($H6&lt;$I6,$I6-$S$17&gt;$S$2,$I6-$S$17&lt;$S$3),$I6-$S$17,)+IF(AND($F6&gt;$G6,$G6-$S$17&gt;$S$2,$G6-$S$17&lt;$S$3),$G6-$S$17,)+IF(AND(OR($H6-$S$17&lt;=$S$2,$H6-$S$17&gt;=$S$3),OR($I6-$S$17&lt;=$S$2,$I6-$S$17&gt;=$S$3),AND($H6&lt;$I6,$H6&lt;=$S$17,$S$17&lt;$I6)),$S$4,)+IF(AND(OR($H6-$S$17&lt;=$S$2,$H6-$S$17&gt;=$S$3),AND($H6&gt;$I6,$H6&lt;=$S$17,$I6&lt;$S$17)),$S$4,)+IF(AND(OR($G6-$S$17&lt;=$S$2,$G6-$S$17&gt;=$S$3),AND($F6&gt;$G6,$G6&gt;$S$17)),$S$4,)</f>
        <v>4.1666666666666664E-2</v>
      </c>
      <c r="ER6" s="146">
        <f t="shared" ref="ER6:ER54" si="91">IF(AND($J6-$S$17&gt;$S$2,$J6-$S$17&lt;$S$3),$S$4-($J6-$S$17),)+IF(AND($J6&lt;$K6,$K6-$S$17&gt;$S$2,$K6-$S$17&lt;$S$3),$K6-$S$17,)+IF(AND($H6&gt;$I6,$I6-$S$17&gt;$S$2,$I6-$S$17&lt;$S$3),$I6-$S$17,)+IF(AND(OR($J6-$S$17&lt;=$S$2,$J6-$S$17&gt;=$S$3),OR($K6-$S$17&lt;=$S$2,$K6-$S$17&gt;=$S$3),AND($J6&lt;$K6,$J6&lt;=$S$17,$S$17&lt;$K6)),$S$4,)+IF(AND(OR($J6-$S$17&lt;=$S$2,$J6-$S$17&gt;=$S$3),AND($J6&gt;$K6,$J6&lt;=$S$17,$K6&lt;$S$17)),$S$4,)+IF(AND(OR($I6-$S$17&lt;=$S$2,$I6-$S$17&gt;=$S$3),AND($H6&gt;$I6,$I6&gt;$S$17)),$S$4,)</f>
        <v>4.1666666666666664E-2</v>
      </c>
      <c r="ES6" s="146">
        <f t="shared" ref="ES6:ES54" si="92">IF(AND($L6-$S$17&gt;$S$2,$L6-$S$17&lt;$S$3),$S$4-($L6-$S$17),)+IF(AND($L6&lt;$M6,$M6-$S$17&gt;$S$2,$M6-$S$17&lt;$S$3),$M6-$S$17,)+IF(AND($J6&gt;$K6,$K6-$S$17&gt;$S$2,$K6-$S$17&lt;$S$3),$K6-$S$17,)+IF(AND(OR($L6-$S$17&lt;=$S$2,$L6-$S$17&gt;=$S$3),OR($M6-$S$17&lt;=$S$2,$M6-$S$17&gt;=$S$3),AND($L6&lt;$M6,$L6&lt;=$S$17,$S$17&lt;$M6)),$S$4,)+IF(AND(OR($L6-$S$17&lt;=$S$2,$L6-$S$17&gt;=$S$3),AND($L6&gt;$M6,$L6&lt;=$S$17,$M6&lt;$S$17)),$S$4,)+IF(AND(OR($K6-$S$17&lt;=$S$2,$K6-$S$17&gt;=$S$3),AND($J6&gt;$K6,$K6&gt;$S$17)),$S$4,)</f>
        <v>0</v>
      </c>
      <c r="ET6" s="146">
        <f t="shared" ref="ET6:ET54" si="93">IF(AND($N6-$S$17&gt;$S$2,$N6-$S$17&lt;$S$3),$S$4-($N6-$S$17),)+IF(AND($N6&lt;$O6,$O6-$S$17&gt;$S$2,$O6-$S$17&lt;$S$3),$O6-$S$17,)+IF(AND($L6&gt;$M6,$M6-$S$17&gt;$S$2,$M6-$S$17&lt;$S$3),$M6-$S$17,)+IF(AND(OR($N6-$S$17&lt;=$S$2,$N6-$S$17&gt;=$S$3),OR($O6-$S$17&lt;=$S$2,$O6-$S$17&gt;=$S$3),AND($N6&lt;$O6,$N6&lt;=$S$17,$S$17&lt;$O6)),$S$4,)+IF(AND(OR($N6-$S$17&lt;=$S$2,$N6-$S$17&gt;=$S$3),AND($N6&gt;$O6,$N6&lt;=$S$17,$O6&lt;$S$17)),$S$4,)+IF(AND(OR($M6-$S$17&lt;=$S$2,$M6-$S$17&gt;=$S$3),AND($L6&gt;$M6,$M6&gt;$S$17)),$S$4,)</f>
        <v>0</v>
      </c>
      <c r="EV6" s="146">
        <f t="shared" ref="EV6:EV54" si="94">IF(AND($B6-$S$18&gt;$S$2,$B6-$S$18&lt;$S$3),$S$4-($B6-$S$18),)+IF(AND($B6&lt;$C6,$C6-$S$18&gt;$S$2,$C6-$S$18&lt;$S$3),$C6-$S$18,)+IF(AND($N6&gt;$O6,$O6-$S$18&gt;$S$2,$O6-$S$18&lt;$S$3),$O6-$S$18,)+IF(AND(OR($B6-$S$18&lt;=$S$2,$B6-$S$18&gt;=$S$3),OR($C6-$S$18&lt;=$S$2,$C6-$S$18&gt;=$S$3),AND($B6&lt;$C6,$B6&lt;=$S$18,$S$18&lt;$C6)),$S$4,)+IF(AND(OR($B6-$S$18&lt;=$S$2,$B6-$S$18&gt;=$S$3),AND($B6&gt;$C6,$B6&lt;=$S$18,$C6&lt;$S$18)),$S$4,)+IF(AND(OR($O6-$S$18&lt;=$S$2,$O6-$S$18&gt;=$S$3),AND($N6&gt;$O6,$O6&gt;$S$18)),$S$4,)</f>
        <v>0</v>
      </c>
      <c r="EW6" s="146">
        <f t="shared" ref="EW6:EW54" si="95">IF(AND($D6-$S$18&gt;$S$2,$D6-$S$18&lt;$S$3),$S$4-($D6-$S$18),)+IF(AND($D6&lt;$E6,$E6-$S$18&gt;$S$2,$E6-$S$18&lt;$S$3),$E6-$S$18,)+IF(AND($B6&gt;$C6,$C6-$S$18&gt;$S$2,$C6-$S$18&lt;$S$3),$C6-$S$18,)+IF(AND(OR($D6-$S$18&lt;=$S$2,$D6-$S$18&gt;=$S$3),OR($E6-$S$18&lt;=$S$2,$E6-$S$18&gt;=$S$3),AND($D6&lt;$E6,$D6&lt;=$S$18,$S$18&lt;$E6)),$S$4,)+IF(AND(OR($D6-$S$18&lt;=$S$2,$D6-$S$18&gt;=$S$3),AND($D6&gt;$E6,$D6&lt;=$S$18,$E6&lt;$S$18)),$S$4,)+IF(AND(OR($C6-$S$18&lt;=$S$2,$C6-$S$18&gt;=$S$3),AND($B6&gt;$C6,$C6&gt;$S$18)),$S$4,)</f>
        <v>4.1666666666666664E-2</v>
      </c>
      <c r="EX6" s="146">
        <f t="shared" ref="EX6:EX54" si="96">IF(AND($F6-$S$18&gt;$S$2,$F6-$S$18&lt;$S$3),$S$4-($F6-$S$18),)+IF(AND($F6&lt;$G6,$G6-$S$18&gt;$S$2,$G6-$S$18&lt;$S$3),$G6-$S$18,)+IF(AND($D6&gt;$E6,$E6-$S$18&gt;$S$2,$E6-$S$18&lt;$S$3),$E6-$S$18,)+IF(AND(OR($F6-$S$18&lt;=$S$2,$F6-$S$18&gt;=$S$3),OR($G6-$S$18&lt;=$S$2,$G6-$S$18&gt;=$S$3),AND($F6&lt;$G6,$F6&lt;=$S$18,$S$18&lt;$G6)),$S$4,)+IF(AND(OR($F6-$S$18&lt;=$S$2,$F6-$S$18&gt;=$S$3),AND($F6&gt;$G6,$F6&lt;=$S$18,$G6&lt;$S$18)),$S$4,)+IF(AND(OR($E6-$S$18&lt;=$S$2,$E6-$S$18&gt;=$S$3),AND($D6&gt;$E6,$E6&gt;$S$18)),$S$4,)</f>
        <v>4.1666666666666664E-2</v>
      </c>
      <c r="EY6" s="146">
        <f t="shared" ref="EY6:EY54" si="97">IF(AND($H6-$S$18&gt;$S$2,$H6-$S$18&lt;$S$3),$S$4-($H6-$S$18),)+IF(AND($H6&lt;$I6,$I6-$S$18&gt;$S$2,$I6-$S$18&lt;$S$3),$I6-$S$18,)+IF(AND($F6&gt;$G6,$G6-$S$18&gt;$S$2,$G6-$S$18&lt;$S$3),$G6-$S$18,)+IF(AND(OR($H6-$S$18&lt;=$S$2,$H6-$S$18&gt;=$S$3),OR($I6-$S$18&lt;=$S$2,$I6-$S$18&gt;=$S$3),AND($H6&lt;$I6,$H6&lt;=$S$18,$S$18&lt;$I6)),$S$4,)+IF(AND(OR($H6-$S$18&lt;=$S$2,$H6-$S$18&gt;=$S$3),AND($H6&gt;$I6,$H6&lt;=$S$18,$I6&lt;$S$18)),$S$4,)+IF(AND(OR($G6-$S$18&lt;=$S$2,$G6-$S$18&gt;=$S$3),AND($F6&gt;$G6,$G6&gt;$S$18)),$S$4,)</f>
        <v>4.1666666666666664E-2</v>
      </c>
      <c r="EZ6" s="146">
        <f t="shared" ref="EZ6:EZ54" si="98">IF(AND($J6-$S$18&gt;$S$2,$J6-$S$18&lt;$S$3),$S$4-($J6-$S$18),)+IF(AND($J6&lt;$K6,$K6-$S$18&gt;$S$2,$K6-$S$18&lt;$S$3),$K6-$S$18,)+IF(AND($H6&gt;$I6,$I6-$S$18&gt;$S$2,$I6-$S$18&lt;$S$3),$I6-$S$18,)+IF(AND(OR($J6-$S$18&lt;=$S$2,$J6-$S$18&gt;=$S$3),OR($K6-$S$18&lt;=$S$2,$K6-$S$18&gt;=$S$3),AND($J6&lt;$K6,$J6&lt;=$S$18,$S$18&lt;$K6)),$S$4,)+IF(AND(OR($J6-$S$18&lt;=$S$2,$J6-$S$18&gt;=$S$3),AND($J6&gt;$K6,$J6&lt;=$S$18,$K6&lt;$S$18)),$S$4,)+IF(AND(OR($I6-$S$18&lt;=$S$2,$I6-$S$18&gt;=$S$3),AND($H6&gt;$I6,$I6&gt;$S$18)),$S$4,)</f>
        <v>4.1666666666666664E-2</v>
      </c>
      <c r="FA6" s="146">
        <f t="shared" ref="FA6:FA54" si="99">IF(AND($L6-$S$18&gt;$S$2,$L6-$S$18&lt;$S$3),$S$4-($L6-$S$18),)+IF(AND($L6&lt;$M6,$M6-$S$18&gt;$S$2,$M6-$S$18&lt;$S$3),$M6-$S$18,)+IF(AND($J6&gt;$K6,$K6-$S$18&gt;$S$2,$K6-$S$18&lt;$S$3),$K6-$S$18,)+IF(AND(OR($L6-$S$18&lt;=$S$2,$L6-$S$18&gt;=$S$3),OR($M6-$S$18&lt;=$S$2,$M6-$S$18&gt;=$S$3),AND($L6&lt;$M6,$L6&lt;=$S$18,$S$18&lt;$M6)),$S$4,)+IF(AND(OR($L6-$S$18&lt;=$S$2,$L6-$S$18&gt;=$S$3),AND($L6&gt;$M6,$L6&lt;=$S$18,$M6&lt;$S$18)),$S$4,)+IF(AND(OR($K6-$S$18&lt;=$S$2,$K6-$S$18&gt;=$S$3),AND($J6&gt;$K6,$K6&gt;$S$18)),$S$4,)</f>
        <v>0</v>
      </c>
      <c r="FB6" s="146">
        <f t="shared" ref="FB6:FB54" si="100">IF(AND($N6-$S$18&gt;$S$2,$N6-$S$18&lt;$S$3),$S$4-($N6-$S$18),)+IF(AND($N6&lt;$O6,$O6-$S$18&gt;$S$2,$O6-$S$18&lt;$S$3),$O6-$S$18,)+IF(AND($L6&gt;$M6,$M6-$S$18&gt;$S$2,$M6-$S$18&lt;$S$3),$M6-$S$18,)+IF(AND(OR($N6-$S$18&lt;=$S$2,$N6-$S$18&gt;=$S$3),OR($O6-$S$18&lt;=$S$2,$O6-$S$18&gt;=$S$3),AND($N6&lt;$O6,$N6&lt;=$S$18,$S$18&lt;$O6)),$S$4,)+IF(AND(OR($N6-$S$18&lt;=$S$2,$N6-$S$18&gt;=$S$3),AND($N6&gt;$O6,$N6&lt;=$S$18,$O6&lt;$S$18)),$S$4,)+IF(AND(OR($M6-$S$18&lt;=$S$2,$M6-$S$18&gt;=$S$3),AND($L6&gt;$M6,$M6&gt;$S$18)),$S$4,)</f>
        <v>0</v>
      </c>
      <c r="FC6" s="25"/>
      <c r="FD6" s="146">
        <f t="shared" ref="FD6:FD54" si="101">IF(AND($B6-$S$19&gt;$S$2,$B6-$S$19&lt;$S$3),$S$4-($B6-$S$19),)+IF(AND($B6&lt;$C6,$C6-$S$19&gt;$S$2,$C6-$S$19&lt;$S$3),$C6-$S$19,)+IF(AND($N6&gt;$O6,$O6-$S$19&gt;$S$2,$O6-$S$19&lt;$S$3),$O6-$S$19,)+IF(AND(OR($B6-$S$19&lt;=$S$2,$B6-$S$19&gt;=$S$3),OR($C6-$S$19&lt;=$S$2,$C6-$S$19&gt;=$S$3),AND($B6&lt;$C6,$B6&lt;=$S$19,$S$19&lt;$C6)),$S$4,)+IF(AND(OR($B6-$S$19&lt;=$S$2,$B6-$S$19&gt;=$S$3),AND($B6&gt;$C6,$B6&lt;=$S$19,$C6&lt;$S$19)),$S$4,)+IF(AND(OR($O6-$S$19&lt;=$S$2,$O6-$S$19&gt;=$S$3),AND($N6&gt;$O6,$O6&gt;$S$19)),$S$4,)</f>
        <v>0</v>
      </c>
      <c r="FE6" s="146">
        <f t="shared" ref="FE6:FE54" si="102">IF(AND($D6-$S$19&gt;$S$2,$D6-$S$19&lt;$S$3),$S$4-($D6-$S$19),)+IF(AND($D6&lt;$E6,$E6-$S$19&gt;$S$2,$E6-$S$19&lt;$S$3),$E6-$S$19,)+IF(AND($B6&gt;$C6,$C6-$S$19&gt;$S$2,$C6-$S$19&lt;$S$3),$C6-$S$19,)+IF(AND(OR($D6-$S$19&lt;=$S$2,$D6-$S$19&gt;=$S$3),OR($E6-$S$19&lt;=$S$2,$E6-$S$19&gt;=$S$3),AND($D6&lt;$E6,$D6&lt;=$S$19,$S$19&lt;$E6)),$S$4,)+IF(AND(OR($D6-$S$19&lt;=$S$2,$D6-$S$19&gt;=$S$3),AND($D6&gt;$E6,$D6&lt;=$S$19,$E6&lt;$S$19)),$S$4,)+IF(AND(OR($C6-$S$19&lt;=$S$2,$C6-$S$19&gt;=$S$3),AND($B6&gt;$C6,$C6&gt;$S$19)),$S$4,)</f>
        <v>4.1666666666666664E-2</v>
      </c>
      <c r="FF6" s="146">
        <f t="shared" ref="FF6:FF54" si="103">IF(AND($F6-$S$19&gt;$S$2,$F6-$S$19&lt;$S$3),$S$4-($F6-$S$19),)+IF(AND($F6&lt;$G6,$G6-$S$19&gt;$S$2,$G6-$S$19&lt;$S$3),$G6-$S$19,)+IF(AND($D6&gt;$E6,$E6-$S$19&gt;$S$2,$E6-$S$19&lt;$S$3),$E6-$S$19,)+IF(AND(OR($F6-$S$19&lt;=$S$2,$F6-$S$19&gt;=$S$3),OR($G6-$S$19&lt;=$S$2,$G6-$S$19&gt;=$S$3),AND($F6&lt;$G6,$F6&lt;=$S$19,$S$19&lt;$G6)),$S$4,)+IF(AND(OR($F6-$S$19&lt;=$S$2,$F6-$S$19&gt;=$S$3),AND($F6&gt;$G6,$F6&lt;=$S$19,$G6&lt;$S$19)),$S$4,)+IF(AND(OR($E6-$S$19&lt;=$S$2,$E6-$S$19&gt;=$S$3),AND($D6&gt;$E6,$E6&gt;$S$19)),$S$4,)</f>
        <v>4.1666666666666664E-2</v>
      </c>
      <c r="FG6" s="146">
        <f t="shared" ref="FG6:FG54" si="104">IF(AND($H6-$S$19&gt;$S$2,$H6-$S$19&lt;$S$3),$S$4-($H6-$S$19),)+IF(AND($H6&lt;$I6,$I6-$S$19&gt;$S$2,$I6-$S$19&lt;$S$3),$I6-$S$19,)+IF(AND($F6&gt;$G6,$G6-$S$19&gt;$S$2,$G6-$S$19&lt;$S$3),$G6-$S$19,)+IF(AND(OR($H6-$S$19&lt;=$S$2,$H6-$S$19&gt;=$S$3),OR($I6-$S$19&lt;=$S$2,$I6-$S$19&gt;=$S$3),AND($H6&lt;$I6,$H6&lt;=$S$19,$S$19&lt;$I6)),$S$4,)+IF(AND(OR($H6-$S$19&lt;=$S$2,$H6-$S$19&gt;=$S$3),AND($H6&gt;$I6,$H6&lt;=$S$19,$I6&lt;$S$19)),$S$4,)+IF(AND(OR($G6-$S$19&lt;=$S$2,$G6-$S$19&gt;=$S$3),AND($F6&gt;$G6,$G6&gt;$S$19)),$S$4,)</f>
        <v>4.1666666666666664E-2</v>
      </c>
      <c r="FH6" s="146">
        <f t="shared" ref="FH6:FH54" si="105">IF(AND($J6-$S$19&gt;$S$2,$J6-$S$19&lt;$S$3),$S$4-($J6-$S$19),)+IF(AND($J6&lt;$K6,$K6-$S$19&gt;$S$2,$K6-$S$19&lt;$S$3),$K6-$S$19,)+IF(AND($H6&gt;$I6,$I6-$S$19&gt;$S$2,$I6-$S$19&lt;$S$3),$I6-$S$19,)+IF(AND(OR($J6-$S$19&lt;=$S$2,$J6-$S$19&gt;=$S$3),OR($K6-$S$19&lt;=$S$2,$K6-$S$19&gt;=$S$3),AND($J6&lt;$K6,$J6&lt;=$S$19,$S$19&lt;$K6)),$S$4,)+IF(AND(OR($J6-$S$19&lt;=$S$2,$J6-$S$19&gt;=$S$3),AND($J6&gt;$K6,$J6&lt;=$S$19,$K6&lt;$S$19)),$S$4,)+IF(AND(OR($I6-$S$19&lt;=$S$2,$I6-$S$19&gt;=$S$3),AND($H6&gt;$I6,$I6&gt;$S$19)),$S$4,)</f>
        <v>4.1666666666666664E-2</v>
      </c>
      <c r="FI6" s="146">
        <f t="shared" ref="FI6:FI54" si="106">IF(AND($L6-$S$19&gt;$S$2,$L6-$S$19&lt;$S$3),$S$4-($L6-$S$19),)+IF(AND($L6&lt;$M6,$M6-$S$19&gt;$S$2,$M6-$S$19&lt;$S$3),$M6-$S$19,)+IF(AND($J6&gt;$K6,$K6-$S$19&gt;$S$2,$K6-$S$19&lt;$S$3),$K6-$S$19,)+IF(AND(OR($L6-$S$19&lt;=$S$2,$L6-$S$19&gt;=$S$3),OR($M6-$S$19&lt;=$S$2,$M6-$S$19&gt;=$S$3),AND($L6&lt;$M6,$L6&lt;=$S$19,$S$19&lt;$M6)),$S$4,)+IF(AND(OR($L6-$S$19&lt;=$S$2,$L6-$S$19&gt;=$S$3),AND($L6&gt;$M6,$L6&lt;=$S$19,$M6&lt;$S$19)),$S$4,)+IF(AND(OR($K6-$S$19&lt;=$S$2,$K6-$S$19&gt;=$S$3),AND($J6&gt;$K6,$K6&gt;$S$19)),$S$4,)</f>
        <v>0</v>
      </c>
      <c r="FJ6" s="146">
        <f t="shared" ref="FJ6:FJ54" si="107">IF(AND($N6-$S$19&gt;$S$2,$N6-$S$19&lt;$S$3),$S$4-($N6-$S$19),)+IF(AND($N6&lt;$O6,$O6-$S$19&gt;$S$2,$O6-$S$19&lt;$S$3),$O6-$S$19,)+IF(AND($L6&gt;$M6,$M6-$S$19&gt;$S$2,$M6-$S$19&lt;$S$3),$M6-$S$19,)+IF(AND(OR($N6-$S$19&lt;=$S$2,$N6-$S$19&gt;=$S$3),OR($O6-$S$19&lt;=$S$2,$O6-$S$19&gt;=$S$3),AND($N6&lt;$O6,$N6&lt;=$S$19,$S$19&lt;$O6)),$S$4,)+IF(AND(OR($N6-$S$19&lt;=$S$2,$N6-$S$19&gt;=$S$3),AND($N6&gt;$O6,$N6&lt;=$S$19,$O6&lt;$S$19)),$S$4,)+IF(AND(OR($M6-$S$19&lt;=$S$2,$M6-$S$19&gt;=$S$3),AND($L6&gt;$M6,$M6&gt;$S$19)),$S$4,)</f>
        <v>0</v>
      </c>
      <c r="FL6" s="146">
        <f t="shared" ref="FL6:FL54" si="108">IF(AND($B6-$S$20&gt;$S$2,$B6-$S$20&lt;$S$3),$S$4-($B6-$S$20),)+IF(AND($B6&lt;$C6,$C6-$S$20&gt;$S$2,$C6-$S$20&lt;$S$3),$C6-$S$20,)+IF(AND($N6&gt;$O6,$O6-$S$20&gt;$S$2,$O6-$S$20&lt;$S$3),$O6-$S$20,)+IF(AND(OR($B6-$S$20&lt;=$S$2,$B6-$S$20&gt;=$S$3),OR($C6-$S$20&lt;=$S$2,$C6-$S$20&gt;=$S$3),AND($B6&lt;$C6,$B6&lt;=$S$20,$S$20&lt;$C6)),$S$4,)+IF(AND(OR($B6-$S$20&lt;=$S$2,$B6-$S$20&gt;=$S$3),AND($B6&gt;$C6,$B6&lt;=$S$20,$C6&lt;$S$20)),$S$4,)+IF(AND(OR($O6-$S$20&lt;=$S$2,$O6-$S$20&gt;=$S$3),AND($N6&gt;$O6,$O6&gt;$S$20)),$S$4,)</f>
        <v>0</v>
      </c>
      <c r="FM6" s="146">
        <f t="shared" ref="FM6:FM54" si="109">IF(AND($D6-$S$20&gt;$S$2,$D6-$S$20&lt;$S$3),$S$4-($D6-$S$20),)+IF(AND($D6&lt;$E6,$E6-$S$20&gt;$S$2,$E6-$S$20&lt;$S$3),$E6-$S$20,)+IF(AND($B6&gt;$C6,$C6-$S$20&gt;$S$2,$C6-$S$20&lt;$S$3),$C6-$S$20,)+IF(AND(OR($D6-$S$20&lt;=$S$2,$D6-$S$20&gt;=$S$3),OR($E6-$S$20&lt;=$S$2,$E6-$S$20&gt;=$S$3),AND($D6&lt;$E6,$D6&lt;=$S$20,$S$20&lt;$E6)),$S$4,)+IF(AND(OR($D6-$S$20&lt;=$S$2,$D6-$S$20&gt;=$S$3),AND($D6&gt;$E6,$D6&lt;=$S$20,$E6&lt;$S$20)),$S$4,)+IF(AND(OR($C6-$S$20&lt;=$S$2,$C6-$S$20&gt;=$S$3),AND($B6&gt;$C6,$C6&gt;$S$20)),$S$4,)</f>
        <v>0</v>
      </c>
      <c r="FN6" s="146">
        <f t="shared" ref="FN6:FN54" si="110">IF(AND($F6-$S$20&gt;$S$2,$F6-$S$20&lt;$S$3),$S$4-($F6-$S$20),)+IF(AND($F6&lt;$G6,$G6-$S$20&gt;$S$2,$G6-$S$20&lt;$S$3),$G6-$S$20,)+IF(AND($D6&gt;$E6,$E6-$S$20&gt;$S$2,$E6-$S$20&lt;$S$3),$E6-$S$20,)+IF(AND(OR($F6-$S$20&lt;=$S$2,$F6-$S$20&gt;=$S$3),OR($G6-$S$20&lt;=$S$2,$G6-$S$20&gt;=$S$3),AND($F6&lt;$G6,$F6&lt;=$S$20,$S$20&lt;$G6)),$S$4,)+IF(AND(OR($F6-$S$20&lt;=$S$2,$F6-$S$20&gt;=$S$3),AND($F6&gt;$G6,$F6&lt;=$S$20,$G6&lt;$S$20)),$S$4,)+IF(AND(OR($E6-$S$20&lt;=$S$2,$E6-$S$20&gt;=$S$3),AND($D6&gt;$E6,$E6&gt;$S$20)),$S$4,)</f>
        <v>0</v>
      </c>
      <c r="FO6" s="146">
        <f t="shared" ref="FO6:FO54" si="111">IF(AND($H6-$S$20&gt;$S$2,$H6-$S$20&lt;$S$3),$S$4-($H6-$S$20),)+IF(AND($H6&lt;$I6,$I6-$S$20&gt;$S$2,$I6-$S$20&lt;$S$3),$I6-$S$20,)+IF(AND($F6&gt;$G6,$G6-$S$20&gt;$S$2,$G6-$S$20&lt;$S$3),$G6-$S$20,)+IF(AND(OR($H6-$S$20&lt;=$S$2,$H6-$S$20&gt;=$S$3),OR($I6-$S$20&lt;=$S$2,$I6-$S$20&gt;=$S$3),AND($H6&lt;$I6,$H6&lt;=$S$20,$S$20&lt;$I6)),$S$4,)+IF(AND(OR($H6-$S$20&lt;=$S$2,$H6-$S$20&gt;=$S$3),AND($H6&gt;$I6,$H6&lt;=$S$20,$I6&lt;$S$20)),$S$4,)+IF(AND(OR($G6-$S$20&lt;=$S$2,$G6-$S$20&gt;=$S$3),AND($F6&gt;$G6,$G6&gt;$S$20)),$S$4,)</f>
        <v>0</v>
      </c>
      <c r="FP6" s="146">
        <f t="shared" ref="FP6:FP54" si="112">IF(AND($J6-$S$20&gt;$S$2,$J6-$S$20&lt;$S$3),$S$4-($J6-$S$20),)+IF(AND($J6&lt;$K6,$K6-$S$20&gt;$S$2,$K6-$S$20&lt;$S$3),$K6-$S$20,)+IF(AND($H6&gt;$I6,$I6-$S$20&gt;$S$2,$I6-$S$20&lt;$S$3),$I6-$S$20,)+IF(AND(OR($J6-$S$20&lt;=$S$2,$J6-$S$20&gt;=$S$3),OR($K6-$S$20&lt;=$S$2,$K6-$S$20&gt;=$S$3),AND($J6&lt;$K6,$J6&lt;=$S$20,$S$20&lt;$K6)),$S$4,)+IF(AND(OR($J6-$S$20&lt;=$S$2,$J6-$S$20&gt;=$S$3),AND($J6&gt;$K6,$J6&lt;=$S$20,$K6&lt;$S$20)),$S$4,)+IF(AND(OR($I6-$S$20&lt;=$S$2,$I6-$S$20&gt;=$S$3),AND($H6&gt;$I6,$I6&gt;$S$20)),$S$4,)</f>
        <v>0</v>
      </c>
      <c r="FQ6" s="146">
        <f t="shared" ref="FQ6:FQ54" si="113">IF(AND($L6-$S$20&gt;$S$2,$L6-$S$20&lt;$S$3),$S$4-($L6-$S$20),)+IF(AND($L6&lt;$M6,$M6-$S$20&gt;$S$2,$M6-$S$20&lt;$S$3),$M6-$S$20,)+IF(AND($J6&gt;$K6,$K6-$S$20&gt;$S$2,$K6-$S$20&lt;$S$3),$K6-$S$20,)+IF(AND(OR($L6-$S$20&lt;=$S$2,$L6-$S$20&gt;=$S$3),OR($M6-$S$20&lt;=$S$2,$M6-$S$20&gt;=$S$3),AND($L6&lt;$M6,$L6&lt;=$S$20,$S$20&lt;$M6)),$S$4,)+IF(AND(OR($L6-$S$20&lt;=$S$2,$L6-$S$20&gt;=$S$3),AND($L6&gt;$M6,$L6&lt;=$S$20,$M6&lt;$S$20)),$S$4,)+IF(AND(OR($K6-$S$20&lt;=$S$2,$K6-$S$20&gt;=$S$3),AND($J6&gt;$K6,$K6&gt;$S$20)),$S$4,)</f>
        <v>0</v>
      </c>
      <c r="FR6" s="146">
        <f t="shared" ref="FR6:FR54" si="114">IF(AND($N6-$S$20&gt;$S$2,$N6-$S$20&lt;$S$3),$S$4-($N6-$S$20),)+IF(AND($N6&lt;$O6,$O6-$S$20&gt;$S$2,$O6-$S$20&lt;$S$3),$O6-$S$20,)+IF(AND($L6&gt;$M6,$M6-$S$20&gt;$S$2,$M6-$S$20&lt;$S$3),$M6-$S$20,)+IF(AND(OR($N6-$S$20&lt;=$S$2,$N6-$S$20&gt;=$S$3),OR($O6-$S$20&lt;=$S$2,$O6-$S$20&gt;=$S$3),AND($N6&lt;$O6,$N6&lt;=$S$20,$S$20&lt;$O6)),$S$4,)+IF(AND(OR($N6-$S$20&lt;=$S$2,$N6-$S$20&gt;=$S$3),AND($N6&gt;$O6,$N6&lt;=$S$20,$O6&lt;$S$20)),$S$4,)+IF(AND(OR($M6-$S$20&lt;=$S$2,$M6-$S$20&gt;=$S$3),AND($L6&gt;$M6,$M6&gt;$S$20)),$S$4,)</f>
        <v>0</v>
      </c>
      <c r="FT6" s="146">
        <f t="shared" ref="FT6:FT54" si="115">IF(AND($B6-$S$21&gt;$S$2,$B6-$S$21&lt;$S$3),$S$4-($B6-$S$21),)+IF(AND($B6&lt;$C6,$C6-$S$21&gt;$S$2,$C6-$S$21&lt;$S$3),$C6-$S$21,)+IF(AND($N6&gt;$O6,$O6-$S$21&gt;$S$2,$O6-$S$21&lt;$S$3),$O6-$S$21,)+IF(AND(OR($B6-$S$21&lt;=$S$2,$B6-$S$21&gt;=$S$3),OR($C6-$S$21&lt;=$S$2,$C6-$S$21&gt;=$S$3),AND($B6&lt;$C6,$B6&lt;=$S$21,$S$21&lt;$C6)),$S$4,)+IF(AND(OR($B6-$S$21&lt;=$S$2,$B6-$S$21&gt;=$S$3),AND($B6&gt;$C6,$B6&lt;=$S$21,$C6&lt;$S$21)),$S$4,)+IF(AND(OR($O6-$S$21&lt;=$S$2,$O6-$S$21&gt;=$S$3),AND($N6&gt;$O6,$O6&gt;$S$21)),$S$4,)</f>
        <v>0</v>
      </c>
      <c r="FU6" s="146">
        <f t="shared" ref="FU6:FU54" si="116">IF(AND($D6-$S$21&gt;$S$2,$D6-$S$21&lt;$S$3),$S$4-($D6-$S$21),)+IF(AND($D6&lt;$E6,$E6-$S$21&gt;$S$2,$E6-$S$21&lt;$S$3),$E6-$S$21,)+IF(AND($B6&gt;$C6,$C6-$S$21&gt;$S$2,$C6-$S$21&lt;$S$3),$C6-$S$21,)+IF(AND(OR($D6-$S$21&lt;=$S$2,$D6-$S$21&gt;=$S$3),OR($E6-$S$21&lt;=$S$2,$E6-$S$21&gt;=$S$3),AND($D6&lt;$E6,$D6&lt;=$S$21,$S$21&lt;$E6)),$S$4,)+IF(AND(OR($D6-$S$21&lt;=$S$2,$D6-$S$21&gt;=$S$3),AND($D6&gt;$E6,$D6&lt;=$S$21,$E6&lt;$S$21)),$S$4,)+IF(AND(OR($C6-$S$21&lt;=$S$2,$C6-$S$21&gt;=$S$3),AND($B6&gt;$C6,$C6&gt;$S$21)),$S$4,)</f>
        <v>0</v>
      </c>
      <c r="FV6" s="146">
        <f t="shared" ref="FV6:FV54" si="117">IF(AND($F6-$S$21&gt;$S$2,$F6-$S$21&lt;$S$3),$S$4-($F6-$S$21),)+IF(AND($F6&lt;$G6,$G6-$S$21&gt;$S$2,$G6-$S$21&lt;$S$3),$G6-$S$21,)+IF(AND($D6&gt;$E6,$E6-$S$21&gt;$S$2,$E6-$S$21&lt;$S$3),$E6-$S$21,)+IF(AND(OR($F6-$S$21&lt;=$S$2,$F6-$S$21&gt;=$S$3),OR($G6-$S$21&lt;=$S$2,$G6-$S$21&gt;=$S$3),AND($F6&lt;$G6,$F6&lt;=$S$21,$S$21&lt;$G6)),$S$4,)+IF(AND(OR($F6-$S$21&lt;=$S$2,$F6-$S$21&gt;=$S$3),AND($F6&gt;$G6,$F6&lt;=$S$21,$G6&lt;$S$21)),$S$4,)+IF(AND(OR($E6-$S$21&lt;=$S$2,$E6-$S$21&gt;=$S$3),AND($D6&gt;$E6,$E6&gt;$S$21)),$S$4,)</f>
        <v>0</v>
      </c>
      <c r="FW6" s="146">
        <f t="shared" ref="FW6:FW54" si="118">IF(AND($H6-$S$21&gt;$S$2,$H6-$S$21&lt;$S$3),$S$4-($H6-$S$21),)+IF(AND($H6&lt;$I6,$I6-$S$21&gt;$S$2,$I6-$S$21&lt;$S$3),$I6-$S$21,)+IF(AND($F6&gt;$G6,$G6-$S$21&gt;$S$2,$G6-$S$21&lt;$S$3),$G6-$S$21,)+IF(AND(OR($H6-$S$21&lt;=$S$2,$H6-$S$21&gt;=$S$3),OR($I6-$S$21&lt;=$S$2,$I6-$S$21&gt;=$S$3),AND($H6&lt;$I6,$H6&lt;=$S$21,$S$21&lt;$I6)),$S$4,)+IF(AND(OR($H6-$S$21&lt;=$S$2,$H6-$S$21&gt;=$S$3),AND($H6&gt;$I6,$H6&lt;=$S$21,$I6&lt;$S$21)),$S$4,)+IF(AND(OR($G6-$S$21&lt;=$S$2,$G6-$S$21&gt;=$S$3),AND($F6&gt;$G6,$G6&gt;$S$21)),$S$4,)</f>
        <v>0</v>
      </c>
      <c r="FX6" s="146">
        <f t="shared" ref="FX6:FX54" si="119">IF(AND($J6-$S$21&gt;$S$2,$J6-$S$21&lt;$S$3),$S$4-($J6-$S$21),)+IF(AND($J6&lt;$K6,$K6-$S$21&gt;$S$2,$K6-$S$21&lt;$S$3),$K6-$S$21,)+IF(AND($H6&gt;$I6,$I6-$S$21&gt;$S$2,$I6-$S$21&lt;$S$3),$I6-$S$21,)+IF(AND(OR($J6-$S$21&lt;=$S$2,$J6-$S$21&gt;=$S$3),OR($K6-$S$21&lt;=$S$2,$K6-$S$21&gt;=$S$3),AND($J6&lt;$K6,$J6&lt;=$S$21,$S$21&lt;$K6)),$S$4,)+IF(AND(OR($J6-$S$21&lt;=$S$2,$J6-$S$21&gt;=$S$3),AND($J6&gt;$K6,$J6&lt;=$S$21,$K6&lt;$S$21)),$S$4,)+IF(AND(OR($I6-$S$21&lt;=$S$2,$I6-$S$21&gt;=$S$3),AND($H6&gt;$I6,$I6&gt;$S$21)),$S$4,)</f>
        <v>0</v>
      </c>
      <c r="FY6" s="146">
        <f t="shared" ref="FY6:FY54" si="120">IF(AND($L6-$S$21&gt;$S$2,$L6-$S$21&lt;$S$3),$S$4-($L6-$S$21),)+IF(AND($L6&lt;$M6,$M6-$S$21&gt;$S$2,$M6-$S$21&lt;$S$3),$M6-$S$21,)+IF(AND($J6&gt;$K6,$K6-$S$21&gt;$S$2,$K6-$S$21&lt;$S$3),$K6-$S$21,)+IF(AND(OR($L6-$S$21&lt;=$S$2,$L6-$S$21&gt;=$S$3),OR($M6-$S$21&lt;=$S$2,$M6-$S$21&gt;=$S$3),AND($L6&lt;$M6,$L6&lt;=$S$21,$S$21&lt;$M6)),$S$4,)+IF(AND(OR($L6-$S$21&lt;=$S$2,$L6-$S$21&gt;=$S$3),AND($L6&gt;$M6,$L6&lt;=$S$21,$M6&lt;$S$21)),$S$4,)+IF(AND(OR($K6-$S$21&lt;=$S$2,$K6-$S$21&gt;=$S$3),AND($J6&gt;$K6,$K6&gt;$S$21)),$S$4,)</f>
        <v>0</v>
      </c>
      <c r="FZ6" s="146">
        <f t="shared" ref="FZ6:FZ54" si="121">IF(AND($N6-$S$21&gt;$S$2,$N6-$S$21&lt;$S$3),$S$4-($N6-$S$21),)+IF(AND($N6&lt;$O6,$O6-$S$21&gt;$S$2,$O6-$S$21&lt;$S$3),$O6-$S$21,)+IF(AND($L6&gt;$M6,$M6-$S$21&gt;$S$2,$M6-$S$21&lt;$S$3),$M6-$S$21,)+IF(AND(OR($N6-$S$21&lt;=$S$2,$N6-$S$21&gt;=$S$3),OR($O6-$S$21&lt;=$S$2,$O6-$S$21&gt;=$S$3),AND($N6&lt;$O6,$N6&lt;=$S$21,$S$21&lt;$O6)),$S$4,)+IF(AND(OR($N6-$S$21&lt;=$S$2,$N6-$S$21&gt;=$S$3),AND($N6&gt;$O6,$N6&lt;=$S$21,$O6&lt;$S$21)),$S$4,)+IF(AND(OR($M6-$S$21&lt;=$S$2,$M6-$S$21&gt;=$S$3),AND($L6&gt;$M6,$M6&gt;$S$21)),$S$4,)</f>
        <v>0</v>
      </c>
      <c r="GB6" s="146">
        <f t="shared" ref="GB6:GB54" si="122">IF(AND($B6-$S$22&gt;$S$2,$B6-$S$22&lt;$S$3),$S$4-($B6-$S$22),)+IF(AND($B6&lt;$C6,$C6-$S$22&gt;$S$2,$C6-$S$22&lt;$S$3),$C6-$S$22,)+IF(AND($N6&gt;$O6,$O6-$S$22&gt;$S$2,$O6-$S$22&lt;$S$3),$O6-$S$22,)+IF(AND(OR($B6-$S$22&lt;=$S$2,$B6-$S$22&gt;=$S$3),OR($C6-$S$22&lt;=$S$2,$C6-$S$22&gt;=$S$3),AND($B6&lt;$C6,$B6&lt;=$S$22,$S$22&lt;$C6)),$S$4,)+IF(AND(OR($B6-$S$22&lt;=$S$2,$B6-$S$22&gt;=$S$3),AND($B6&gt;$C6,$B6&lt;=$S$22,$C6&lt;$S$22)),$S$4,)+IF(AND(OR($O6-$S$22&lt;=$S$2,$O6-$S$22&gt;=$S$3),AND($N6&gt;$O6,$O6&gt;$S$22)),$S$4,)</f>
        <v>0</v>
      </c>
      <c r="GC6" s="146">
        <f t="shared" ref="GC6:GC54" si="123">IF(AND($D6-$S$22&gt;$S$2,$D6-$S$22&lt;$S$3),$S$4-($D6-$S$22),)+IF(AND($D6&lt;$E6,$E6-$S$22&gt;$S$2,$E6-$S$22&lt;$S$3),$E6-$S$22,)+IF(AND($B6&gt;$C6,$C6-$S$22&gt;$S$2,$C6-$S$22&lt;$S$3),$C6-$S$22,)+IF(AND(OR($D6-$S$22&lt;=$S$2,$D6-$S$22&gt;=$S$3),OR($E6-$S$22&lt;=$S$2,$E6-$S$22&gt;=$S$3),AND($D6&lt;$E6,$D6&lt;=$S$22,$S$22&lt;$E6)),$S$4,)+IF(AND(OR($D6-$S$22&lt;=$S$2,$D6-$S$22&gt;=$S$3),AND($D6&gt;$E6,$D6&lt;=$S$22,$E6&lt;$S$22)),$S$4,)+IF(AND(OR($C6-$S$22&lt;=$S$2,$C6-$S$22&gt;=$S$3),AND($B6&gt;$C6,$C6&gt;$S$22)),$S$4,)</f>
        <v>0</v>
      </c>
      <c r="GD6" s="146">
        <f t="shared" ref="GD6:GD54" si="124">IF(AND($F6-$S$22&gt;$S$2,$F6-$S$22&lt;$S$3),$S$4-($F6-$S$22),)+IF(AND($F6&lt;$G6,$G6-$S$22&gt;$S$2,$G6-$S$22&lt;$S$3),$G6-$S$22,)+IF(AND($D6&gt;$E6,$E6-$S$22&gt;$S$2,$E6-$S$22&lt;$S$3),$E6-$S$22,)+IF(AND(OR($F6-$S$22&lt;=$S$2,$F6-$S$22&gt;=$S$3),OR($G6-$S$22&lt;=$S$2,$G6-$S$22&gt;=$S$3),AND($F6&lt;$G6,$F6&lt;=$S$22,$S$22&lt;$G6)),$S$4,)+IF(AND(OR($F6-$S$22&lt;=$S$2,$F6-$S$22&gt;=$S$3),AND($F6&gt;$G6,$F6&lt;=$S$22,$G6&lt;$S$22)),$S$4,)+IF(AND(OR($E6-$S$22&lt;=$S$2,$E6-$S$22&gt;=$S$3),AND($D6&gt;$E6,$E6&gt;$S$22)),$S$4,)</f>
        <v>0</v>
      </c>
      <c r="GE6" s="146">
        <f t="shared" ref="GE6:GE54" si="125">IF(AND($H6-$S$22&gt;$S$2,$H6-$S$22&lt;$S$3),$S$4-($H6-$S$22),)+IF(AND($H6&lt;$I6,$I6-$S$22&gt;$S$2,$I6-$S$22&lt;$S$3),$I6-$S$22,)+IF(AND($F6&gt;$G6,$G6-$S$22&gt;$S$2,$G6-$S$22&lt;$S$3),$G6-$S$22,)+IF(AND(OR($H6-$S$22&lt;=$S$2,$H6-$S$22&gt;=$S$3),OR($I6-$S$22&lt;=$S$2,$I6-$S$22&gt;=$S$3),AND($H6&lt;$I6,$H6&lt;=$S$22,$S$22&lt;$I6)),$S$4,)+IF(AND(OR($H6-$S$22&lt;=$S$2,$H6-$S$22&gt;=$S$3),AND($H6&gt;$I6,$H6&lt;=$S$22,$I6&lt;$S$22)),$S$4,)+IF(AND(OR($G6-$S$22&lt;=$S$2,$G6-$S$22&gt;=$S$3),AND($F6&gt;$G6,$G6&gt;$S$22)),$S$4,)</f>
        <v>0</v>
      </c>
      <c r="GF6" s="146">
        <f t="shared" ref="GF6:GF54" si="126">IF(AND($J6-$S$22&gt;$S$2,$J6-$S$22&lt;$S$3),$S$4-($J6-$S$22),)+IF(AND($J6&lt;$K6,$K6-$S$22&gt;$S$2,$K6-$S$22&lt;$S$3),$K6-$S$22,)+IF(AND($H6&gt;$I6,$I6-$S$22&gt;$S$2,$I6-$S$22&lt;$S$3),$I6-$S$22,)+IF(AND(OR($J6-$S$22&lt;=$S$2,$J6-$S$22&gt;=$S$3),OR($K6-$S$22&lt;=$S$2,$K6-$S$22&gt;=$S$3),AND($J6&lt;$K6,$J6&lt;=$S$22,$S$22&lt;$K6)),$S$4,)+IF(AND(OR($J6-$S$22&lt;=$S$2,$J6-$S$22&gt;=$S$3),AND($J6&gt;$K6,$J6&lt;=$S$22,$K6&lt;$S$22)),$S$4,)+IF(AND(OR($I6-$S$22&lt;=$S$2,$I6-$S$22&gt;=$S$3),AND($H6&gt;$I6,$I6&gt;$S$22)),$S$4,)</f>
        <v>0</v>
      </c>
      <c r="GG6" s="146">
        <f t="shared" ref="GG6:GG54" si="127">IF(AND($L6-$S$22&gt;$S$2,$L6-$S$22&lt;$S$3),$S$4-($L6-$S$22),)+IF(AND($L6&lt;$M6,$M6-$S$22&gt;$S$2,$M6-$S$22&lt;$S$3),$M6-$S$22,)+IF(AND($J6&gt;$K6,$K6-$S$22&gt;$S$2,$K6-$S$22&lt;$S$3),$K6-$S$22,)+IF(AND(OR($L6-$S$22&lt;=$S$2,$L6-$S$22&gt;=$S$3),OR($M6-$S$22&lt;=$S$2,$M6-$S$22&gt;=$S$3),AND($L6&lt;$M6,$L6&lt;=$S$22,$S$22&lt;$M6)),$S$4,)+IF(AND(OR($L6-$S$22&lt;=$S$2,$L6-$S$22&gt;=$S$3),AND($L6&gt;$M6,$L6&lt;=$S$22,$M6&lt;$S$22)),$S$4,)+IF(AND(OR($K6-$S$22&lt;=$S$2,$K6-$S$22&gt;=$S$3),AND($J6&gt;$K6,$K6&gt;$S$22)),$S$4,)</f>
        <v>0</v>
      </c>
      <c r="GH6" s="146">
        <f t="shared" ref="GH6:GH54" si="128">IF(AND($N6-$S$22&gt;$S$2,$N6-$S$22&lt;$S$3),$S$4-($N6-$S$22),)+IF(AND($N6&lt;$O6,$O6-$S$22&gt;$S$2,$O6-$S$22&lt;$S$3),$O6-$S$22,)+IF(AND($L6&gt;$M6,$M6-$S$22&gt;$S$2,$M6-$S$22&lt;$S$3),$M6-$S$22,)+IF(AND(OR($N6-$S$22&lt;=$S$2,$N6-$S$22&gt;=$S$3),OR($O6-$S$22&lt;=$S$2,$O6-$S$22&gt;=$S$3),AND($N6&lt;$O6,$N6&lt;=$S$22,$S$22&lt;$O6)),$S$4,)+IF(AND(OR($N6-$S$22&lt;=$S$2,$N6-$S$22&gt;=$S$3),AND($N6&gt;$O6,$N6&lt;=$S$22,$O6&lt;$S$22)),$S$4,)+IF(AND(OR($M6-$S$22&lt;=$S$2,$M6-$S$22&gt;=$S$3),AND($L6&gt;$M6,$M6&gt;$S$22)),$S$4,)</f>
        <v>0</v>
      </c>
      <c r="GJ6" s="146">
        <f t="shared" ref="GJ6:GJ54" si="129">IF(AND($B6-$S$23&gt;$S$2,$B6-$S$23&lt;$S$3),$S$4-($B6-$S$23),)+IF(AND($B6&lt;$C6,$C6-$S$23&gt;$S$2,$C6-$S$23&lt;$S$3),$C6-$S$23,)+IF(AND($N6&gt;$O6,$O6-$S$23&gt;$S$2,$O6-$S$23&lt;$S$3),$O6-$S$23,)+IF(AND(OR($B6-$S$23&lt;=$S$2,$B6-$S$23&gt;=$S$3),OR($C6-$S$23&lt;=$S$2,$C6-$S$23&gt;=$S$3),AND($B6&lt;$C6,$B6&lt;=$S$23,$S$23&lt;$C6)),$S$4,)+IF(AND(OR($B6-$S$23&lt;=$S$2,$B6-$S$23&gt;=$S$3),AND($B6&gt;$C6,$B6&lt;=$S$23,$C6&lt;$S$23)),$S$4,)+IF(AND(OR($O6-$S$23&lt;=$S$2,$O6-$S$23&gt;=$S$3),AND($N6&gt;$O6,$O6&gt;$S$23)),$S$4,)</f>
        <v>0</v>
      </c>
      <c r="GK6" s="146">
        <f t="shared" ref="GK6:GK54" si="130">IF(AND($D6-$S$23&gt;$S$2,$D6-$S$23&lt;$S$3),$S$4-($D6-$S$23),)+IF(AND($D6&lt;$E6,$E6-$S$23&gt;$S$2,$E6-$S$23&lt;$S$3),$E6-$S$23,)+IF(AND($B6&gt;$C6,$C6-$S$23&gt;$S$2,$C6-$S$23&lt;$S$3),$C6-$S$23,)+IF(AND(OR($D6-$S$23&lt;=$S$2,$D6-$S$23&gt;=$S$3),OR($E6-$S$23&lt;=$S$2,$E6-$S$23&gt;=$S$3),AND($D6&lt;$E6,$D6&lt;=$S$23,$S$23&lt;$E6)),$S$4,)+IF(AND(OR($D6-$S$23&lt;=$S$2,$D6-$S$23&gt;=$S$3),AND($D6&gt;$E6,$D6&lt;=$S$23,$E6&lt;$S$23)),$S$4,)+IF(AND(OR($C6-$S$23&lt;=$S$2,$C6-$S$23&gt;=$S$3),AND($B6&gt;$C6,$C6&gt;$S$23)),$S$4,)</f>
        <v>0</v>
      </c>
      <c r="GL6" s="146">
        <f t="shared" ref="GL6:GL54" si="131">IF(AND($F6-$S$23&gt;$S$2,$F6-$S$23&lt;$S$3),$S$4-($F6-$S$23),)+IF(AND($F6&lt;$G6,$G6-$S$23&gt;$S$2,$G6-$S$23&lt;$S$3),$G6-$S$23,)+IF(AND($D6&gt;$E6,$E6-$S$23&gt;$S$2,$E6-$S$23&lt;$S$3),$E6-$S$23,)+IF(AND(OR($F6-$S$23&lt;=$S$2,$F6-$S$23&gt;=$S$3),OR($G6-$S$23&lt;=$S$2,$G6-$S$23&gt;=$S$3),AND($F6&lt;$G6,$F6&lt;=$S$23,$S$23&lt;$G6)),$S$4,)+IF(AND(OR($F6-$S$23&lt;=$S$2,$F6-$S$23&gt;=$S$3),AND($F6&gt;$G6,$F6&lt;=$S$23,$G6&lt;$S$23)),$S$4,)+IF(AND(OR($E6-$S$23&lt;=$S$2,$E6-$S$23&gt;=$S$3),AND($D6&gt;$E6,$E6&gt;$S$23)),$S$4,)</f>
        <v>0</v>
      </c>
      <c r="GM6" s="146">
        <f t="shared" ref="GM6:GM54" si="132">IF(AND($H6-$S$23&gt;$S$2,$H6-$S$23&lt;$S$3),$S$4-($H6-$S$23),)+IF(AND($H6&lt;$I6,$I6-$S$23&gt;$S$2,$I6-$S$23&lt;$S$3),$I6-$S$23,)+IF(AND($F6&gt;$G6,$G6-$S$23&gt;$S$2,$G6-$S$23&lt;$S$3),$G6-$S$23,)+IF(AND(OR($H6-$S$23&lt;=$S$2,$H6-$S$23&gt;=$S$3),OR($I6-$S$23&lt;=$S$2,$I6-$S$23&gt;=$S$3),AND($H6&lt;$I6,$H6&lt;=$S$23,$S$23&lt;$I6)),$S$4,)+IF(AND(OR($H6-$S$23&lt;=$S$2,$H6-$S$23&gt;=$S$3),AND($H6&gt;$I6,$H6&lt;=$S$23,$I6&lt;$S$23)),$S$4,)+IF(AND(OR($G6-$S$23&lt;=$S$2,$G6-$S$23&gt;=$S$3),AND($F6&gt;$G6,$G6&gt;$S$23)),$S$4,)</f>
        <v>0</v>
      </c>
      <c r="GN6" s="146">
        <f t="shared" ref="GN6:GN54" si="133">IF(AND($J6-$S$23&gt;$S$2,$J6-$S$23&lt;$S$3),$S$4-($J6-$S$23),)+IF(AND($J6&lt;$K6,$K6-$S$23&gt;$S$2,$K6-$S$23&lt;$S$3),$K6-$S$23,)+IF(AND($H6&gt;$I6,$I6-$S$23&gt;$S$2,$I6-$S$23&lt;$S$3),$I6-$S$23,)+IF(AND(OR($J6-$S$23&lt;=$S$2,$J6-$S$23&gt;=$S$3),OR($K6-$S$23&lt;=$S$2,$K6-$S$23&gt;=$S$3),AND($J6&lt;$K6,$J6&lt;=$S$23,$S$23&lt;$K6)),$S$4,)+IF(AND(OR($J6-$S$23&lt;=$S$2,$J6-$S$23&gt;=$S$3),AND($J6&gt;$K6,$J6&lt;=$S$23,$K6&lt;$S$23)),$S$4,)+IF(AND(OR($I6-$S$23&lt;=$S$2,$I6-$S$23&gt;=$S$3),AND($H6&gt;$I6,$I6&gt;$S$23)),$S$4,)</f>
        <v>0</v>
      </c>
      <c r="GO6" s="146">
        <f t="shared" ref="GO6:GO54" si="134">IF(AND($L6-$S$23&gt;$S$2,$L6-$S$23&lt;$S$3),$S$4-($L6-$S$23),)+IF(AND($L6&lt;$M6,$M6-$S$23&gt;$S$2,$M6-$S$23&lt;$S$3),$M6-$S$23,)+IF(AND($J6&gt;$K6,$K6-$S$23&gt;$S$2,$K6-$S$23&lt;$S$3),$K6-$S$23,)+IF(AND(OR($L6-$S$23&lt;=$S$2,$L6-$S$23&gt;=$S$3),OR($M6-$S$23&lt;=$S$2,$M6-$S$23&gt;=$S$3),AND($L6&lt;$M6,$L6&lt;=$S$23,$S$23&lt;$M6)),$S$4,)+IF(AND(OR($L6-$S$23&lt;=$S$2,$L6-$S$23&gt;=$S$3),AND($L6&gt;$M6,$L6&lt;=$S$23,$M6&lt;$S$23)),$S$4,)+IF(AND(OR($K6-$S$23&lt;=$S$2,$K6-$S$23&gt;=$S$3),AND($J6&gt;$K6,$K6&gt;$S$23)),$S$4,)</f>
        <v>0</v>
      </c>
      <c r="GP6" s="146">
        <f t="shared" ref="GP6:GP54" si="135">IF(AND($N6-$S$23&gt;$S$2,$N6-$S$23&lt;$S$3),$S$4-($N6-$S$23),)+IF(AND($N6&lt;$O6,$O6-$S$23&gt;$S$2,$O6-$S$23&lt;$S$3),$O6-$S$23,)+IF(AND($L6&gt;$M6,$M6-$S$23&gt;$S$2,$M6-$S$23&lt;$S$3),$M6-$S$23,)+IF(AND(OR($N6-$S$23&lt;=$S$2,$N6-$S$23&gt;=$S$3),OR($O6-$S$23&lt;=$S$2,$O6-$S$23&gt;=$S$3),AND($N6&lt;$O6,$N6&lt;=$S$23,$S$23&lt;$O6)),$S$4,)+IF(AND(OR($N6-$S$23&lt;=$S$2,$N6-$S$23&gt;=$S$3),AND($N6&gt;$O6,$N6&lt;=$S$23,$O6&lt;$S$23)),$S$4,)+IF(AND(OR($M6-$S$23&lt;=$S$2,$M6-$S$23&gt;=$S$3),AND($L6&gt;$M6,$M6&gt;$S$23)),$S$4,)</f>
        <v>0</v>
      </c>
      <c r="GR6" s="146">
        <f t="shared" ref="GR6:GR54" si="136">IF(AND($B6-$S$24&gt;$S$2,$B6-$S$24&lt;$S$3),$S$4-($B6-$S$24),)+IF(AND($B6&lt;$C6,$C6-$S$24&gt;$S$2,$C6-$S$24&lt;$S$3),$C6-$S$24,)+IF(AND($N6&gt;$O6,$O6-$S$24&gt;$S$2,$O6-$S$24&lt;$S$3),$O6-$S$24,)+IF(AND(OR($B6-$S$24&lt;=$S$2,$B6-$S$24&gt;=$S$3),OR($C6-$S$24&lt;=$S$2,$C6-$S$24&gt;=$S$3),AND($B6&lt;$C6,$B6&lt;=$S$24,$S$24&lt;$C6)),$S$4,)+IF(AND(OR($B6-$S$24&lt;=$S$2,$B6-$S$24&gt;=$S$3),AND($B6&gt;$C6,$B6&lt;=$S$24,$C6&lt;$S$24)),$S$4,)+IF(AND(OR($O6-$S$24&lt;=$S$2,$O6-$S$24&gt;=$S$3),AND($N6&gt;$O6,$O6&gt;$S$24)),$S$4,)</f>
        <v>0</v>
      </c>
      <c r="GS6" s="146">
        <f t="shared" ref="GS6:GS54" si="137">IF(AND($D6-$S$24&gt;$S$2,$D6-$S$24&lt;$S$3),$S$4-($D6-$S$24),)+IF(AND($D6&lt;$E6,$E6-$S$24&gt;$S$2,$E6-$S$24&lt;$S$3),$E6-$S$24,)+IF(AND($B6&gt;$C6,$C6-$S$24&gt;$S$2,$C6-$S$24&lt;$S$3),$C6-$S$24,)+IF(AND(OR($D6-$S$24&lt;=$S$2,$D6-$S$24&gt;=$S$3),OR($E6-$S$24&lt;=$S$2,$E6-$S$24&gt;=$S$3),AND($D6&lt;$E6,$D6&lt;=$S$24,$S$24&lt;$E6)),$S$4,)+IF(AND(OR($D6-$S$24&lt;=$S$2,$D6-$S$24&gt;=$S$3),AND($D6&gt;$E6,$D6&lt;=$S$24,$E6&lt;$S$24)),$S$4,)+IF(AND(OR($C6-$S$24&lt;=$S$2,$C6-$S$24&gt;=$S$3),AND($B6&gt;$C6,$C6&gt;$S$24)),$S$4,)</f>
        <v>0</v>
      </c>
      <c r="GT6" s="146">
        <f t="shared" ref="GT6:GT54" si="138">IF(AND($F6-$S$24&gt;$S$2,$F6-$S$24&lt;$S$3),$S$4-($F6-$S$24),)+IF(AND($F6&lt;$G6,$G6-$S$24&gt;$S$2,$G6-$S$24&lt;$S$3),$G6-$S$24,)+IF(AND($D6&gt;$E6,$E6-$S$24&gt;$S$2,$E6-$S$24&lt;$S$3),$E6-$S$24,)+IF(AND(OR($F6-$S$24&lt;=$S$2,$F6-$S$24&gt;=$S$3),OR($G6-$S$24&lt;=$S$2,$G6-$S$24&gt;=$S$3),AND($F6&lt;$G6,$F6&lt;=$S$24,$S$24&lt;$G6)),$S$4,)+IF(AND(OR($F6-$S$24&lt;=$S$2,$F6-$S$24&gt;=$S$3),AND($F6&gt;$G6,$F6&lt;=$S$24,$G6&lt;$S$24)),$S$4,)+IF(AND(OR($E6-$S$24&lt;=$S$2,$E6-$S$24&gt;=$S$3),AND($D6&gt;$E6,$E6&gt;$S$24)),$S$4,)</f>
        <v>0</v>
      </c>
      <c r="GU6" s="146">
        <f t="shared" ref="GU6:GU54" si="139">IF(AND($H6-$S$24&gt;$S$2,$H6-$S$24&lt;$S$3),$S$4-($H6-$S$24),)+IF(AND($H6&lt;$I6,$I6-$S$24&gt;$S$2,$I6-$S$24&lt;$S$3),$I6-$S$24,)+IF(AND($F6&gt;$G6,$G6-$S$24&gt;$S$2,$G6-$S$24&lt;$S$3),$G6-$S$24,)+IF(AND(OR($H6-$S$24&lt;=$S$2,$H6-$S$24&gt;=$S$3),OR($I6-$S$24&lt;=$S$2,$I6-$S$24&gt;=$S$3),AND($H6&lt;$I6,$H6&lt;=$S$24,$S$24&lt;$I6)),$S$4,)+IF(AND(OR($H6-$S$24&lt;=$S$2,$H6-$S$24&gt;=$S$3),AND($H6&gt;$I6,$H6&lt;=$S$24,$I6&lt;$S$24)),$S$4,)+IF(AND(OR($G6-$S$24&lt;=$S$2,$G6-$S$24&gt;=$S$3),AND($F6&gt;$G6,$G6&gt;$S$24)),$S$4,)</f>
        <v>0</v>
      </c>
      <c r="GV6" s="146">
        <f t="shared" ref="GV6:GV54" si="140">IF(AND($J6-$S$24&gt;$S$2,$J6-$S$24&lt;$S$3),$S$4-($J6-$S$24),)+IF(AND($J6&lt;$K6,$K6-$S$24&gt;$S$2,$K6-$S$24&lt;$S$3),$K6-$S$24,)+IF(AND($H6&gt;$I6,$I6-$S$24&gt;$S$2,$I6-$S$24&lt;$S$3),$I6-$S$24,)+IF(AND(OR($J6-$S$24&lt;=$S$2,$J6-$S$24&gt;=$S$3),OR($K6-$S$24&lt;=$S$2,$K6-$S$24&gt;=$S$3),AND($J6&lt;$K6,$J6&lt;=$S$24,$S$24&lt;$K6)),$S$4,)+IF(AND(OR($J6-$S$24&lt;=$S$2,$J6-$S$24&gt;=$S$3),AND($J6&gt;$K6,$J6&lt;=$S$24,$K6&lt;$S$24)),$S$4,)+IF(AND(OR($I6-$S$24&lt;=$S$2,$I6-$S$24&gt;=$S$3),AND($H6&gt;$I6,$I6&gt;$S$24)),$S$4,)</f>
        <v>0</v>
      </c>
      <c r="GW6" s="146">
        <f t="shared" ref="GW6:GW54" si="141">IF(AND($L6-$S$24&gt;$S$2,$L6-$S$24&lt;$S$3),$S$4-($L6-$S$24),)+IF(AND($L6&lt;$M6,$M6-$S$24&gt;$S$2,$M6-$S$24&lt;$S$3),$M6-$S$24,)+IF(AND($J6&gt;$K6,$K6-$S$24&gt;$S$2,$K6-$S$24&lt;$S$3),$K6-$S$24,)+IF(AND(OR($L6-$S$24&lt;=$S$2,$L6-$S$24&gt;=$S$3),OR($M6-$S$24&lt;=$S$2,$M6-$S$24&gt;=$S$3),AND($L6&lt;$M6,$L6&lt;=$S$24,$S$24&lt;$M6)),$S$4,)+IF(AND(OR($L6-$S$24&lt;=$S$2,$L6-$S$24&gt;=$S$3),AND($L6&gt;$M6,$L6&lt;=$S$24,$M6&lt;$S$24)),$S$4,)+IF(AND(OR($K6-$S$24&lt;=$S$2,$K6-$S$24&gt;=$S$3),AND($J6&gt;$K6,$K6&gt;$S$24)),$S$4,)</f>
        <v>0</v>
      </c>
      <c r="GX6" s="146">
        <f t="shared" ref="GX6:GX54" si="142">IF(AND($N6-$S$24&gt;$S$2,$N6-$S$24&lt;$S$3),$S$4-($N6-$S$24),)+IF(AND($N6&lt;$O6,$O6-$S$24&gt;$S$2,$O6-$S$24&lt;$S$3),$O6-$S$24,)+IF(AND($L6&gt;$M6,$M6-$S$24&gt;$S$2,$M6-$S$24&lt;$S$3),$M6-$S$24,)+IF(AND(OR($N6-$S$24&lt;=$S$2,$N6-$S$24&gt;=$S$3),OR($O6-$S$24&lt;=$S$2,$O6-$S$24&gt;=$S$3),AND($N6&lt;$O6,$N6&lt;=$S$24,$S$24&lt;$O6)),$S$4,)+IF(AND(OR($N6-$S$24&lt;=$S$2,$N6-$S$24&gt;=$S$3),AND($N6&gt;$O6,$N6&lt;=$S$24,$O6&lt;$S$24)),$S$4,)+IF(AND(OR($M6-$S$24&lt;=$S$2,$M6-$S$24&gt;=$S$3),AND($L6&gt;$M6,$M6&gt;$S$24)),$S$4,)</f>
        <v>0</v>
      </c>
      <c r="GZ6" s="146">
        <f t="shared" ref="GZ6:GZ54" si="143">IF(AND($B6-$S$25&gt;$S$2,$B6-$S$25&lt;$S$3),$S$4-($B6-$S$25),)+IF(AND($B6&lt;$C6,$C6-$S$25&gt;$S$2,$C6-$S$25&lt;$S$3),$C6-$S$25,)+IF(AND($N6&gt;$O6,$O6-$S$25&gt;$S$2,$O6-$S$25&lt;$S$3),$O6-$S$25,)+IF(AND(OR($B6-$S$25&lt;=$S$2,$B6-$S$25&gt;=$S$3),OR($C6-$S$25&lt;=$S$2,$C6-$S$25&gt;=$S$3),AND($B6&lt;$C6,$B6&lt;=$S$25,$S$25&lt;$C6)),$S$4,)+IF(AND(OR($B6-$S$25&lt;=$S$2,$B6-$S$25&gt;=$S$3),AND($B6&gt;$C6,$B6&lt;=$S$25,$C6&lt;$S$25)),$S$4,)+IF(AND(OR($O6-$S$25&lt;=$S$2,$O6-$S$25&gt;=$S$3),AND($N6&gt;$O6,$O6&gt;$S$25)),$S$4,)</f>
        <v>0</v>
      </c>
      <c r="HA6" s="146">
        <f t="shared" ref="HA6:HA54" si="144">IF(AND($D6-$S$25&gt;$S$2,$D6-$S$25&lt;$S$3),$S$4-($D6-$S$25),)+IF(AND($D6&lt;$E6,$E6-$S$25&gt;$S$2,$E6-$S$25&lt;$S$3),$E6-$S$25,)+IF(AND($B6&gt;$C6,$C6-$S$25&gt;$S$2,$C6-$S$25&lt;$S$3),$C6-$S$25,)+IF(AND(OR($D6-$S$25&lt;=$S$2,$D6-$S$25&gt;=$S$3),OR($E6-$S$25&lt;=$S$2,$E6-$S$25&gt;=$S$3),AND($D6&lt;$E6,$D6&lt;=$S$25,$S$25&lt;$E6)),$S$4,)+IF(AND(OR($D6-$S$25&lt;=$S$2,$D6-$S$25&gt;=$S$3),AND($D6&gt;$E6,$D6&lt;=$S$25,$E6&lt;$S$25)),$S$4,)+IF(AND(OR($C6-$S$25&lt;=$S$2,$C6-$S$25&gt;=$S$3),AND($B6&gt;$C6,$C6&gt;$S$25)),$S$4,)</f>
        <v>0</v>
      </c>
      <c r="HB6" s="146">
        <f t="shared" ref="HB6:HB54" si="145">IF(AND($F6-$S$25&gt;$S$2,$F6-$S$25&lt;$S$3),$S$4-($F6-$S$25),)+IF(AND($F6&lt;$G6,$G6-$S$25&gt;$S$2,$G6-$S$25&lt;$S$3),$G6-$S$25,)+IF(AND($D6&gt;$E6,$E6-$S$25&gt;$S$2,$E6-$S$25&lt;$S$3),$E6-$S$25,)+IF(AND(OR($F6-$S$25&lt;=$S$2,$F6-$S$25&gt;=$S$3),OR($G6-$S$25&lt;=$S$2,$G6-$S$25&gt;=$S$3),AND($F6&lt;$G6,$F6&lt;=$S$25,$S$25&lt;$G6)),$S$4,)+IF(AND(OR($F6-$S$25&lt;=$S$2,$F6-$S$25&gt;=$S$3),AND($F6&gt;$G6,$F6&lt;=$S$25,$G6&lt;$S$25)),$S$4,)+IF(AND(OR($E6-$S$25&lt;=$S$2,$E6-$S$25&gt;=$S$3),AND($D6&gt;$E6,$E6&gt;$S$25)),$S$4,)</f>
        <v>0</v>
      </c>
      <c r="HC6" s="146">
        <f t="shared" ref="HC6:HC54" si="146">IF(AND($H6-$S$25&gt;$S$2,$H6-$S$25&lt;$S$3),$S$4-($H6-$S$25),)+IF(AND($H6&lt;$I6,$I6-$S$25&gt;$S$2,$I6-$S$25&lt;$S$3),$I6-$S$25,)+IF(AND($F6&gt;$G6,$G6-$S$25&gt;$S$2,$G6-$S$25&lt;$S$3),$G6-$S$25,)+IF(AND(OR($H6-$S$25&lt;=$S$2,$H6-$S$25&gt;=$S$3),OR($I6-$S$25&lt;=$S$2,$I6-$S$25&gt;=$S$3),AND($H6&lt;$I6,$H6&lt;=$S$25,$S$25&lt;$I6)),$S$4,)+IF(AND(OR($H6-$S$25&lt;=$S$2,$H6-$S$25&gt;=$S$3),AND($H6&gt;$I6,$H6&lt;=$S$25,$I6&lt;$S$25)),$S$4,)+IF(AND(OR($G6-$S$25&lt;=$S$2,$G6-$S$25&gt;=$S$3),AND($F6&gt;$G6,$G6&gt;$S$25)),$S$4,)</f>
        <v>0</v>
      </c>
      <c r="HD6" s="146">
        <f t="shared" ref="HD6:HD54" si="147">IF(AND($J6-$S$25&gt;$S$2,$J6-$S$25&lt;$S$3),$S$4-($J6-$S$25),)+IF(AND($J6&lt;$K6,$K6-$S$25&gt;$S$2,$K6-$S$25&lt;$S$3),$K6-$S$25,)+IF(AND($H6&gt;$I6,$I6-$S$25&gt;$S$2,$I6-$S$25&lt;$S$3),$I6-$S$25,)+IF(AND(OR($J6-$S$25&lt;=$S$2,$J6-$S$25&gt;=$S$3),OR($K6-$S$25&lt;=$S$2,$K6-$S$25&gt;=$S$3),AND($J6&lt;$K6,$J6&lt;=$S$25,$S$25&lt;$K6)),$S$4,)+IF(AND(OR($J6-$S$25&lt;=$S$2,$J6-$S$25&gt;=$S$3),AND($J6&gt;$K6,$J6&lt;=$S$25,$K6&lt;$S$25)),$S$4,)+IF(AND(OR($I6-$S$25&lt;=$S$2,$I6-$S$25&gt;=$S$3),AND($H6&gt;$I6,$I6&gt;$S$25)),$S$4,)</f>
        <v>0</v>
      </c>
      <c r="HE6" s="146">
        <f t="shared" ref="HE6:HE54" si="148">IF(AND($L6-$S$25&gt;$S$2,$L6-$S$25&lt;$S$3),$S$4-($L6-$S$25),)+IF(AND($L6&lt;$M6,$M6-$S$25&gt;$S$2,$M6-$S$25&lt;$S$3),$M6-$S$25,)+IF(AND($J6&gt;$K6,$K6-$S$25&gt;$S$2,$K6-$S$25&lt;$S$3),$K6-$S$25,)+IF(AND(OR($L6-$S$25&lt;=$S$2,$L6-$S$25&gt;=$S$3),OR($M6-$S$25&lt;=$S$2,$M6-$S$25&gt;=$S$3),AND($L6&lt;$M6,$L6&lt;=$S$25,$S$25&lt;$M6)),$S$4,)+IF(AND(OR($L6-$S$25&lt;=$S$2,$L6-$S$25&gt;=$S$3),AND($L6&gt;$M6,$L6&lt;=$S$25,$M6&lt;$S$25)),$S$4,)+IF(AND(OR($K6-$S$25&lt;=$S$2,$K6-$S$25&gt;=$S$3),AND($J6&gt;$K6,$K6&gt;$S$25)),$S$4,)</f>
        <v>0</v>
      </c>
      <c r="HF6" s="146">
        <f t="shared" ref="HF6:HF54" si="149">IF(AND($N6-$S$25&gt;$S$2,$N6-$S$25&lt;$S$3),$S$4-($N6-$S$25),)+IF(AND($N6&lt;$O6,$O6-$S$25&gt;$S$2,$O6-$S$25&lt;$S$3),$O6-$S$25,)+IF(AND($L6&gt;$M6,$M6-$S$25&gt;$S$2,$M6-$S$25&lt;$S$3),$M6-$S$25,)+IF(AND(OR($N6-$S$25&lt;=$S$2,$N6-$S$25&gt;=$S$3),OR($O6-$S$25&lt;=$S$2,$O6-$S$25&gt;=$S$3),AND($N6&lt;$O6,$N6&lt;=$S$25,$S$25&lt;$O6)),$S$4,)+IF(AND(OR($N6-$S$25&lt;=$S$2,$N6-$S$25&gt;=$S$3),AND($N6&gt;$O6,$N6&lt;=$S$25,$O6&lt;$S$25)),$S$4,)+IF(AND(OR($M6-$S$25&lt;=$S$2,$M6-$S$25&gt;=$S$3),AND($L6&gt;$M6,$M6&gt;$S$25)),$S$4,)</f>
        <v>0</v>
      </c>
      <c r="HH6" s="146">
        <f t="shared" ref="HH6:HH54" si="150">IF(AND($B6-$S$26&gt;$S$2,$B6-$S$26&lt;$S$3),$S$4-($B6-$S$26),)+IF(AND($B6&lt;$C6,$C6-$S$26&gt;$S$2,$C6-$S$26&lt;$S$3),$C6-$S$26,)+IF(AND($N6&gt;$O6,$O6-$S$26&gt;$S$2,$O6-$S$26&lt;$S$3),$O6-$S$26,)+IF(AND(OR($B6-$S$26&lt;=$S$2,$B6-$S$26&gt;=$S$3),OR($C6-$S$26&lt;=$S$2,$C6-$S$26&gt;=$S$3),AND($B6&lt;$C6,$B6&lt;=$S$26,$S$26&lt;$C6)),$S$4,)+IF(AND(OR($B6-$S$26&lt;=$S$2,$B6-$S$26&gt;=$S$3),AND($B6&gt;$C6,$B6&lt;=$S$26,$C6&lt;$S$26)),$S$4,)+IF(AND(OR($O6-$S$26&lt;=$S$2,$O6-$S$26&gt;=$S$3),AND($N6&gt;$O6,$O6&gt;$S$26)),$S$4,)</f>
        <v>0</v>
      </c>
      <c r="HI6" s="146">
        <f t="shared" ref="HI6:HI54" si="151">IF(AND($D6-$S$26&gt;$S$2,$D6-$S$26&lt;$S$3),$S$4-($D6-$S$26),)+IF(AND($D6&lt;$E6,$E6-$S$26&gt;$S$2,$E6-$S$26&lt;$S$3),$E6-$S$26,)+IF(AND($B6&gt;$C6,$C6-$S$26&gt;$S$2,$C6-$S$26&lt;$S$3),$C6-$S$26,)+IF(AND(OR($D6-$S$26&lt;=$S$2,$D6-$S$26&gt;=$S$3),OR($E6-$S$26&lt;=$S$2,$E6-$S$26&gt;=$S$3),AND($D6&lt;$E6,$D6&lt;=$S$26,$S$26&lt;$E6)),$S$4,)+IF(AND(OR($D6-$S$26&lt;=$S$2,$D6-$S$26&gt;=$S$3),AND($D6&gt;$E6,$D6&lt;=$S$26,$E6&lt;$S$26)),$S$4,)+IF(AND(OR($C6-$S$26&lt;=$S$2,$C6-$S$26&gt;=$S$3),AND($B6&gt;$C6,$C6&gt;$S$26)),$S$4,)</f>
        <v>0</v>
      </c>
      <c r="HJ6" s="146">
        <f t="shared" ref="HJ6:HJ54" si="152">IF(AND($F6-$S$26&gt;$S$2,$F6-$S$26&lt;$S$3),$S$4-($F6-$S$26),)+IF(AND($F6&lt;$G6,$G6-$S$26&gt;$S$2,$G6-$S$26&lt;$S$3),$G6-$S$26,)+IF(AND($D6&gt;$E6,$E6-$S$26&gt;$S$2,$E6-$S$26&lt;$S$3),$E6-$S$26,)+IF(AND(OR($F6-$S$26&lt;=$S$2,$F6-$S$26&gt;=$S$3),OR($G6-$S$26&lt;=$S$2,$G6-$S$26&gt;=$S$3),AND($F6&lt;$G6,$F6&lt;=$S$26,$S$26&lt;$G6)),$S$4,)+IF(AND(OR($F6-$S$26&lt;=$S$2,$F6-$S$26&gt;=$S$3),AND($F6&gt;$G6,$F6&lt;=$S$26,$G6&lt;$S$26)),$S$4,)+IF(AND(OR($E6-$S$26&lt;=$S$2,$E6-$S$26&gt;=$S$3),AND($D6&gt;$E6,$E6&gt;$S$26)),$S$4,)</f>
        <v>0</v>
      </c>
      <c r="HK6" s="146">
        <f t="shared" ref="HK6:HK54" si="153">IF(AND($H6-$S$26&gt;$S$2,$H6-$S$26&lt;$S$3),$S$4-($H6-$S$26),)+IF(AND($H6&lt;$I6,$I6-$S$26&gt;$S$2,$I6-$S$26&lt;$S$3),$I6-$S$26,)+IF(AND($F6&gt;$G6,$G6-$S$26&gt;$S$2,$G6-$S$26&lt;$S$3),$G6-$S$26,)+IF(AND(OR($H6-$S$26&lt;=$S$2,$H6-$S$26&gt;=$S$3),OR($I6-$S$26&lt;=$S$2,$I6-$S$26&gt;=$S$3),AND($H6&lt;$I6,$H6&lt;=$S$26,$S$26&lt;$I6)),$S$4,)+IF(AND(OR($H6-$S$26&lt;=$S$2,$H6-$S$26&gt;=$S$3),AND($H6&gt;$I6,$H6&lt;=$S$26,$I6&lt;$S$26)),$S$4,)+IF(AND(OR($G6-$S$26&lt;=$S$2,$G6-$S$26&gt;=$S$3),AND($F6&gt;$G6,$G6&gt;$S$26)),$S$4,)</f>
        <v>0</v>
      </c>
      <c r="HL6" s="146">
        <f t="shared" ref="HL6:HL54" si="154">IF(AND($J6-$S$26&gt;$S$2,$J6-$S$26&lt;$S$3),$S$4-($J6-$S$26),)+IF(AND($J6&lt;$K6,$K6-$S$26&gt;$S$2,$K6-$S$26&lt;$S$3),$K6-$S$26,)+IF(AND($H6&gt;$I6,$I6-$S$26&gt;$S$2,$I6-$S$26&lt;$S$3),$I6-$S$26,)+IF(AND(OR($J6-$S$26&lt;=$S$2,$J6-$S$26&gt;=$S$3),OR($K6-$S$26&lt;=$S$2,$K6-$S$26&gt;=$S$3),AND($J6&lt;$K6,$J6&lt;=$S$26,$S$26&lt;$K6)),$S$4,)+IF(AND(OR($J6-$S$26&lt;=$S$2,$J6-$S$26&gt;=$S$3),AND($J6&gt;$K6,$J6&lt;=$S$26,$K6&lt;$S$26)),$S$4,)+IF(AND(OR($I6-$S$26&lt;=$S$2,$I6-$S$26&gt;=$S$3),AND($H6&gt;$I6,$I6&gt;$S$26)),$S$4,)</f>
        <v>0</v>
      </c>
      <c r="HM6" s="146">
        <f t="shared" ref="HM6:HM54" si="155">IF(AND($L6-$S$26&gt;$S$2,$L6-$S$26&lt;$S$3),$S$4-($L6-$S$26),)+IF(AND($L6&lt;$M6,$M6-$S$26&gt;$S$2,$M6-$S$26&lt;$S$3),$M6-$S$26,)+IF(AND($J6&gt;$K6,$K6-$S$26&gt;$S$2,$K6-$S$26&lt;$S$3),$K6-$S$26,)+IF(AND(OR($L6-$S$26&lt;=$S$2,$L6-$S$26&gt;=$S$3),OR($M6-$S$26&lt;=$S$2,$M6-$S$26&gt;=$S$3),AND($L6&lt;$M6,$L6&lt;=$S$26,$S$26&lt;$M6)),$S$4,)+IF(AND(OR($L6-$S$26&lt;=$S$2,$L6-$S$26&gt;=$S$3),AND($L6&gt;$M6,$L6&lt;=$S$26,$M6&lt;$S$26)),$S$4,)+IF(AND(OR($K6-$S$26&lt;=$S$2,$K6-$S$26&gt;=$S$3),AND($J6&gt;$K6,$K6&gt;$S$26)),$S$4,)</f>
        <v>0</v>
      </c>
      <c r="HN6" s="146">
        <f t="shared" ref="HN6:HN54" si="156">IF(AND($N6-$S$26&gt;$S$2,$N6-$S$26&lt;$S$3),$S$4-($N6-$S$26),)+IF(AND($N6&lt;$O6,$O6-$S$26&gt;$S$2,$O6-$S$26&lt;$S$3),$O6-$S$26,)+IF(AND($L6&gt;$M6,$M6-$S$26&gt;$S$2,$M6-$S$26&lt;$S$3),$M6-$S$26,)+IF(AND(OR($N6-$S$26&lt;=$S$2,$N6-$S$26&gt;=$S$3),OR($O6-$S$26&lt;=$S$2,$O6-$S$26&gt;=$S$3),AND($N6&lt;$O6,$N6&lt;=$S$26,$S$26&lt;$O6)),$S$4,)+IF(AND(OR($N6-$S$26&lt;=$S$2,$N6-$S$26&gt;=$S$3),AND($N6&gt;$O6,$N6&lt;=$S$26,$O6&lt;$S$26)),$S$4,)+IF(AND(OR($M6-$S$26&lt;=$S$2,$M6-$S$26&gt;=$S$3),AND($L6&gt;$M6,$M6&gt;$S$26)),$S$4,)</f>
        <v>0</v>
      </c>
      <c r="HP6" s="146">
        <f t="shared" ref="HP6:HP54" si="157">IF(AND($B6-$S$27&gt;$S$2,$B6-$S$27&lt;$S$3),$S$4-($B6-$S$27),)+IF(AND($B6&lt;$C6,$C6-$S$27&gt;$S$2,$C6-$S$27&lt;$S$3),$C6-$S$27,)+IF(AND($N6&gt;$O6,$O6-$S$27&gt;$S$2,$O6-$S$27&lt;$S$3),$O6-$S$27,)+IF(AND(OR($B6-$S$27&lt;=$S$2,$B6-$S$27&gt;=$S$3),OR($C6-$S$27&lt;=$S$2,$C6-$S$27&gt;=$S$3),AND($B6&lt;$C6,$B6&lt;=$S$27,$S$27&lt;$C6)),$S$4,)+IF(AND(OR($B6-$S$27&lt;=$S$2,$B6-$S$27&gt;=$S$3),AND($B6&gt;$C6,$B6&lt;=$S$27,$C6&lt;$S$27)),$S$4,)+IF(AND(OR($O6-$S$27&lt;=$S$2,$O6-$S$27&gt;=$S$3),AND($N6&gt;$O6,$O6&gt;$S$27)),$S$4,)</f>
        <v>0</v>
      </c>
      <c r="HQ6" s="146">
        <f t="shared" ref="HQ6:HQ54" si="158">IF(AND($D6-$S$27&gt;$S$2,$D6-$S$27&lt;$S$3),$S$4-($D6-$S$27),)+IF(AND($D6&lt;$E6,$E6-$S$27&gt;$S$2,$E6-$S$27&lt;$S$3),$E6-$S$27,)+IF(AND($B6&gt;$C6,$C6-$S$27&gt;$S$2,$C6-$S$27&lt;$S$3),$C6-$S$27,)+IF(AND(OR($D6-$S$27&lt;=$S$2,$D6-$S$27&gt;=$S$3),OR($E6-$S$27&lt;=$S$2,$E6-$S$27&gt;=$S$3),AND($D6&lt;$E6,$D6&lt;=$S$27,$S$27&lt;$E6)),$S$4,)+IF(AND(OR($D6-$S$27&lt;=$S$2,$D6-$S$27&gt;=$S$3),AND($D6&gt;$E6,$D6&lt;=$S$27,$E6&lt;$S$27)),$S$4,)+IF(AND(OR($C6-$S$27&lt;=$S$2,$C6-$S$27&gt;=$S$3),AND($B6&gt;$C6,$C6&gt;$S$27)),$S$4,)</f>
        <v>0</v>
      </c>
      <c r="HR6" s="146">
        <f t="shared" ref="HR6:HR54" si="159">IF(AND($F6-$S$27&gt;$S$2,$F6-$S$27&lt;$S$3),$S$4-($F6-$S$27),)+IF(AND($F6&lt;$G6,$G6-$S$27&gt;$S$2,$G6-$S$27&lt;$S$3),$G6-$S$27,)+IF(AND($D6&gt;$E6,$E6-$S$27&gt;$S$2,$E6-$S$27&lt;$S$3),$E6-$S$27,)+IF(AND(OR($F6-$S$27&lt;=$S$2,$F6-$S$27&gt;=$S$3),OR($G6-$S$27&lt;=$S$2,$G6-$S$27&gt;=$S$3),AND($F6&lt;$G6,$F6&lt;=$S$27,$S$27&lt;$G6)),$S$4,)+IF(AND(OR($F6-$S$27&lt;=$S$2,$F6-$S$27&gt;=$S$3),AND($F6&gt;$G6,$F6&lt;=$S$27,$G6&lt;$S$27)),$S$4,)+IF(AND(OR($E6-$S$27&lt;=$S$2,$E6-$S$27&gt;=$S$3),AND($D6&gt;$E6,$E6&gt;$S$27)),$S$4,)</f>
        <v>0</v>
      </c>
      <c r="HS6" s="146">
        <f t="shared" ref="HS6:HS54" si="160">IF(AND($H6-$S$27&gt;$S$2,$H6-$S$27&lt;$S$3),$S$4-($H6-$S$27),)+IF(AND($H6&lt;$I6,$I6-$S$27&gt;$S$2,$I6-$S$27&lt;$S$3),$I6-$S$27,)+IF(AND($F6&gt;$G6,$G6-$S$27&gt;$S$2,$G6-$S$27&lt;$S$3),$G6-$S$27,)+IF(AND(OR($H6-$S$27&lt;=$S$2,$H6-$S$27&gt;=$S$3),OR($I6-$S$27&lt;=$S$2,$I6-$S$27&gt;=$S$3),AND($H6&lt;$I6,$H6&lt;=$S$27,$S$27&lt;$I6)),$S$4,)+IF(AND(OR($H6-$S$27&lt;=$S$2,$H6-$S$27&gt;=$S$3),AND($H6&gt;$I6,$H6&lt;=$S$27,$I6&lt;$S$27)),$S$4,)+IF(AND(OR($G6-$S$27&lt;=$S$2,$G6-$S$27&gt;=$S$3),AND($F6&gt;$G6,$G6&gt;$S$27)),$S$4,)</f>
        <v>0</v>
      </c>
      <c r="HT6" s="146">
        <f t="shared" ref="HT6:HT54" si="161">IF(AND($J6-$S$27&gt;$S$2,$J6-$S$27&lt;$S$3),$S$4-($J6-$S$27),)+IF(AND($J6&lt;$K6,$K6-$S$27&gt;$S$2,$K6-$S$27&lt;$S$3),$K6-$S$27,)+IF(AND($H6&gt;$I6,$I6-$S$27&gt;$S$2,$I6-$S$27&lt;$S$3),$I6-$S$27,)+IF(AND(OR($J6-$S$27&lt;=$S$2,$J6-$S$27&gt;=$S$3),OR($K6-$S$27&lt;=$S$2,$K6-$S$27&gt;=$S$3),AND($J6&lt;$K6,$J6&lt;=$S$27,$S$27&lt;$K6)),$S$4,)+IF(AND(OR($J6-$S$27&lt;=$S$2,$J6-$S$27&gt;=$S$3),AND($J6&gt;$K6,$J6&lt;=$S$27,$K6&lt;$S$27)),$S$4,)+IF(AND(OR($I6-$S$27&lt;=$S$2,$I6-$S$27&gt;=$S$3),AND($H6&gt;$I6,$I6&gt;$S$27)),$S$4,)</f>
        <v>0</v>
      </c>
      <c r="HU6" s="146">
        <f t="shared" ref="HU6:HU54" si="162">IF(AND($L6-$S$27&gt;$S$2,$L6-$S$27&lt;$S$3),$S$4-($L6-$S$27),)+IF(AND($L6&lt;$M6,$M6-$S$27&gt;$S$2,$M6-$S$27&lt;$S$3),$M6-$S$27,)+IF(AND($J6&gt;$K6,$K6-$S$27&gt;$S$2,$K6-$S$27&lt;$S$3),$K6-$S$27,)+IF(AND(OR($L6-$S$27&lt;=$S$2,$L6-$S$27&gt;=$S$3),OR($M6-$S$27&lt;=$S$2,$M6-$S$27&gt;=$S$3),AND($L6&lt;$M6,$L6&lt;=$S$27,$S$27&lt;$M6)),$S$4,)+IF(AND(OR($L6-$S$27&lt;=$S$2,$L6-$S$27&gt;=$S$3),AND($L6&gt;$M6,$L6&lt;=$S$27,$M6&lt;$S$27)),$S$4,)+IF(AND(OR($K6-$S$27&lt;=$S$2,$K6-$S$27&gt;=$S$3),AND($J6&gt;$K6,$K6&gt;$S$27)),$S$4,)</f>
        <v>0</v>
      </c>
      <c r="HV6" s="146">
        <f t="shared" ref="HV6:HV54" si="163">IF(AND($N6-$S$27&gt;$S$2,$N6-$S$27&lt;$S$3),$S$4-($N6-$S$27),)+IF(AND($N6&lt;$O6,$O6-$S$27&gt;$S$2,$O6-$S$27&lt;$S$3),$O6-$S$27,)+IF(AND($L6&gt;$M6,$M6-$S$27&gt;$S$2,$M6-$S$27&lt;$S$3),$M6-$S$27,)+IF(AND(OR($N6-$S$27&lt;=$S$2,$N6-$S$27&gt;=$S$3),OR($O6-$S$27&lt;=$S$2,$O6-$S$27&gt;=$S$3),AND($N6&lt;$O6,$N6&lt;=$S$27,$S$27&lt;$O6)),$S$4,)+IF(AND(OR($N6-$S$27&lt;=$S$2,$N6-$S$27&gt;=$S$3),AND($N6&gt;$O6,$N6&lt;=$S$27,$O6&lt;$S$27)),$S$4,)+IF(AND(OR($M6-$S$27&lt;=$S$2,$M6-$S$27&gt;=$S$3),AND($L6&gt;$M6,$M6&gt;$S$27)),$S$4,)</f>
        <v>0</v>
      </c>
      <c r="HX6" s="146">
        <f t="shared" ref="HX6:HX54" si="164">IF(AND($B6-$S$28&gt;$S$2,$B6-$S$28&lt;$S$3),$S$4-($B6-$S$28),)+IF(AND($B6&lt;$C6,$C6-$S$28&gt;$S$2,$C6-$S$28&lt;$S$3),$C6-$S$28,)+IF(AND($N6&gt;$O6,$O6-$S$28&gt;$S$2,$O6-$S$28&lt;$S$3),$O6-$S$28,)+IF(AND(OR($B6-$S$28&lt;=$S$2,$B6-$S$28&gt;=$S$3),OR($C6-$S$28&lt;=$S$2,$C6-$S$28&gt;=$S$3),AND($B6&lt;$C6,$B6&lt;=$S$28,$S$28&lt;$C6)),$S$4,)+IF(AND(OR($B6-$S$28&lt;=$S$2,$B6-$S$28&gt;=$S$3),AND($B6&gt;$C6,$B6&lt;=$S$28,$C6&lt;$S$28)),$S$4,)+IF(AND(OR($O6-$S$28&lt;=$S$2,$O6-$S$28&gt;=$S$3),AND($N6&gt;$O6,$O6&gt;$S$28)),$S$4,)</f>
        <v>0</v>
      </c>
      <c r="HY6" s="146">
        <f t="shared" ref="HY6:HY54" si="165">IF(AND($D6-$S$28&gt;$S$2,$D6-$S$28&lt;$S$3),$S$4-($D6-$S$28),)+IF(AND($D6&lt;$E6,$E6-$S$28&gt;$S$2,$E6-$S$28&lt;$S$3),$E6-$S$28,)+IF(AND($B6&gt;$C6,$C6-$S$28&gt;$S$2,$C6-$S$28&lt;$S$3),$C6-$S$28,)+IF(AND(OR($D6-$S$28&lt;=$S$2,$D6-$S$28&gt;=$S$3),OR($E6-$S$28&lt;=$S$2,$E6-$S$28&gt;=$S$3),AND($D6&lt;$E6,$D6&lt;=$S$28,$S$28&lt;$E6)),$S$4,)+IF(AND(OR($D6-$S$28&lt;=$S$2,$D6-$S$28&gt;=$S$3),AND($D6&gt;$E6,$D6&lt;=$S$28,$E6&lt;$S$28)),$S$4,)+IF(AND(OR($C6-$S$28&lt;=$S$2,$C6-$S$28&gt;=$S$3),AND($B6&gt;$C6,$C6&gt;$S$28)),$S$4,)</f>
        <v>0</v>
      </c>
      <c r="HZ6" s="146">
        <f t="shared" ref="HZ6:HZ54" si="166">IF(AND($F6-$S$28&gt;$S$2,$F6-$S$28&lt;$S$3),$S$4-($F6-$S$28),)+IF(AND($F6&lt;$G6,$G6-$S$28&gt;$S$2,$G6-$S$28&lt;$S$3),$G6-$S$28,)+IF(AND($D6&gt;$E6,$E6-$S$28&gt;$S$2,$E6-$S$28&lt;$S$3),$E6-$S$28,)+IF(AND(OR($F6-$S$28&lt;=$S$2,$F6-$S$28&gt;=$S$3),OR($G6-$S$28&lt;=$S$2,$G6-$S$28&gt;=$S$3),AND($F6&lt;$G6,$F6&lt;=$S$28,$S$28&lt;$G6)),$S$4,)+IF(AND(OR($F6-$S$28&lt;=$S$2,$F6-$S$28&gt;=$S$3),AND($F6&gt;$G6,$F6&lt;=$S$28,$G6&lt;$S$28)),$S$4,)+IF(AND(OR($E6-$S$28&lt;=$S$2,$E6-$S$28&gt;=$S$3),AND($D6&gt;$E6,$E6&gt;$S$28)),$S$4,)</f>
        <v>0</v>
      </c>
      <c r="IA6" s="146">
        <f t="shared" ref="IA6:IA54" si="167">IF(AND($H6-$S$28&gt;$S$2,$H6-$S$28&lt;$S$3),$S$4-($H6-$S$28),)+IF(AND($H6&lt;$I6,$I6-$S$28&gt;$S$2,$I6-$S$28&lt;$S$3),$I6-$S$28,)+IF(AND($F6&gt;$G6,$G6-$S$28&gt;$S$2,$G6-$S$28&lt;$S$3),$G6-$S$28,)+IF(AND(OR($H6-$S$28&lt;=$S$2,$H6-$S$28&gt;=$S$3),OR($I6-$S$28&lt;=$S$2,$I6-$S$28&gt;=$S$3),AND($H6&lt;$I6,$H6&lt;=$S$28,$S$28&lt;$I6)),$S$4,)+IF(AND(OR($H6-$S$28&lt;=$S$2,$H6-$S$28&gt;=$S$3),AND($H6&gt;$I6,$H6&lt;=$S$28,$I6&lt;$S$28)),$S$4,)+IF(AND(OR($G6-$S$28&lt;=$S$2,$G6-$S$28&gt;=$S$3),AND($F6&gt;$G6,$G6&gt;$S$28)),$S$4,)</f>
        <v>0</v>
      </c>
      <c r="IB6" s="146">
        <f t="shared" ref="IB6:IB54" si="168">IF(AND($J6-$S$28&gt;$S$2,$J6-$S$28&lt;$S$3),$S$4-($J6-$S$28),)+IF(AND($J6&lt;$K6,$K6-$S$28&gt;$S$2,$K6-$S$28&lt;$S$3),$K6-$S$28,)+IF(AND($H6&gt;$I6,$I6-$S$28&gt;$S$2,$I6-$S$28&lt;$S$3),$I6-$S$28,)+IF(AND(OR($J6-$S$28&lt;=$S$2,$J6-$S$28&gt;=$S$3),OR($K6-$S$28&lt;=$S$2,$K6-$S$28&gt;=$S$3),AND($J6&lt;$K6,$J6&lt;=$S$28,$S$28&lt;$K6)),$S$4,)+IF(AND(OR($J6-$S$28&lt;=$S$2,$J6-$S$28&gt;=$S$3),AND($J6&gt;$K6,$J6&lt;=$S$28,$K6&lt;$S$28)),$S$4,)+IF(AND(OR($I6-$S$28&lt;=$S$2,$I6-$S$28&gt;=$S$3),AND($H6&gt;$I6,$I6&gt;$S$28)),$S$4,)</f>
        <v>0</v>
      </c>
      <c r="IC6" s="146">
        <f t="shared" ref="IC6:IC54" si="169">IF(AND($L6-$S$28&gt;$S$2,$L6-$S$28&lt;$S$3),$S$4-($L6-$S$28),)+IF(AND($L6&lt;$M6,$M6-$S$28&gt;$S$2,$M6-$S$28&lt;$S$3),$M6-$S$28,)+IF(AND($J6&gt;$K6,$K6-$S$28&gt;$S$2,$K6-$S$28&lt;$S$3),$K6-$S$28,)+IF(AND(OR($L6-$S$28&lt;=$S$2,$L6-$S$28&gt;=$S$3),OR($M6-$S$28&lt;=$S$2,$M6-$S$28&gt;=$S$3),AND($L6&lt;$M6,$L6&lt;=$S$28,$S$28&lt;$M6)),$S$4,)+IF(AND(OR($L6-$S$28&lt;=$S$2,$L6-$S$28&gt;=$S$3),AND($L6&gt;$M6,$L6&lt;=$S$28,$M6&lt;$S$28)),$S$4,)+IF(AND(OR($K6-$S$28&lt;=$S$2,$K6-$S$28&gt;=$S$3),AND($J6&gt;$K6,$K6&gt;$S$28)),$S$4,)</f>
        <v>0</v>
      </c>
      <c r="ID6" s="146">
        <f t="shared" ref="ID6:ID54" si="170">IF(AND($N6-$S$28&gt;$S$2,$N6-$S$28&lt;$S$3),$S$4-($N6-$S$28),)+IF(AND($N6&lt;$O6,$O6-$S$28&gt;$S$2,$O6-$S$28&lt;$S$3),$O6-$S$28,)+IF(AND($L6&gt;$M6,$M6-$S$28&gt;$S$2,$M6-$S$28&lt;$S$3),$M6-$S$28,)+IF(AND(OR($N6-$S$28&lt;=$S$2,$N6-$S$28&gt;=$S$3),OR($O6-$S$28&lt;=$S$2,$O6-$S$28&gt;=$S$3),AND($N6&lt;$O6,$N6&lt;=$S$28,$S$28&lt;$O6)),$S$4,)+IF(AND(OR($N6-$S$28&lt;=$S$2,$N6-$S$28&gt;=$S$3),AND($N6&gt;$O6,$N6&lt;=$S$28,$O6&lt;$S$28)),$S$4,)+IF(AND(OR($M6-$S$28&lt;=$S$2,$M6-$S$28&gt;=$S$3),AND($L6&gt;$M6,$M6&gt;$S$28)),$S$4,)</f>
        <v>0</v>
      </c>
    </row>
    <row r="7" spans="1:239" ht="17.25" customHeight="1" x14ac:dyDescent="0.7">
      <c r="A7" s="2">
        <v>3</v>
      </c>
      <c r="B7" s="131"/>
      <c r="C7" s="132"/>
      <c r="D7" s="131"/>
      <c r="E7" s="132"/>
      <c r="F7" s="147">
        <v>0.20833333333333334</v>
      </c>
      <c r="G7" s="148">
        <v>0.625</v>
      </c>
      <c r="H7" s="131">
        <v>0.20833333333333334</v>
      </c>
      <c r="I7" s="132">
        <v>0.625</v>
      </c>
      <c r="J7" s="131">
        <v>0.20833333333333334</v>
      </c>
      <c r="K7" s="132">
        <v>0.625</v>
      </c>
      <c r="L7" s="131">
        <v>0.20833333333333334</v>
      </c>
      <c r="M7" s="132">
        <v>0.625</v>
      </c>
      <c r="N7" s="131"/>
      <c r="O7" s="132"/>
      <c r="P7" s="138">
        <f t="shared" si="1"/>
        <v>1.6666666666666665</v>
      </c>
      <c r="Q7" s="139">
        <f>(COUNTIF(B7:O7,"&gt;=00:00"))/2</f>
        <v>4</v>
      </c>
      <c r="R7" s="27"/>
      <c r="S7" s="149">
        <v>8.3333333333333329E-2</v>
      </c>
      <c r="T7" s="150">
        <f t="shared" ref="T7:Z7" si="171">BL55</f>
        <v>0.33333333333333331</v>
      </c>
      <c r="U7" s="151">
        <f t="shared" si="171"/>
        <v>0.41666666666666669</v>
      </c>
      <c r="V7" s="151">
        <f t="shared" si="171"/>
        <v>0.375</v>
      </c>
      <c r="W7" s="151">
        <f t="shared" si="171"/>
        <v>0.33333333333333331</v>
      </c>
      <c r="X7" s="151">
        <f t="shared" si="171"/>
        <v>0.33333333333333331</v>
      </c>
      <c r="Y7" s="151">
        <f t="shared" si="171"/>
        <v>0.375</v>
      </c>
      <c r="Z7" s="152">
        <f t="shared" si="171"/>
        <v>0.33333333333333331</v>
      </c>
      <c r="AB7" s="144" t="s">
        <v>16</v>
      </c>
      <c r="AC7" s="144" t="s">
        <v>186</v>
      </c>
      <c r="AD7" s="144" t="s">
        <v>187</v>
      </c>
      <c r="AE7" s="24" t="s">
        <v>73</v>
      </c>
      <c r="AF7" s="24" t="s">
        <v>188</v>
      </c>
      <c r="AG7" s="24" t="s">
        <v>189</v>
      </c>
      <c r="AH7" s="24" t="s">
        <v>190</v>
      </c>
      <c r="AI7" s="24" t="s">
        <v>60</v>
      </c>
      <c r="AJ7" s="24" t="s">
        <v>191</v>
      </c>
      <c r="AK7" s="24" t="s">
        <v>63</v>
      </c>
      <c r="AL7" s="24" t="s">
        <v>192</v>
      </c>
      <c r="AM7" s="24" t="s">
        <v>68</v>
      </c>
      <c r="AN7" s="10"/>
      <c r="AO7" s="9"/>
      <c r="AP7" s="145"/>
      <c r="AR7" s="153"/>
      <c r="AT7" s="25">
        <v>3</v>
      </c>
      <c r="AV7" s="146">
        <f t="shared" si="3"/>
        <v>0</v>
      </c>
      <c r="AW7" s="146">
        <f t="shared" si="4"/>
        <v>0</v>
      </c>
      <c r="AX7" s="146">
        <f t="shared" si="5"/>
        <v>0</v>
      </c>
      <c r="AY7" s="146">
        <f t="shared" si="6"/>
        <v>0</v>
      </c>
      <c r="AZ7" s="146">
        <f t="shared" si="7"/>
        <v>0</v>
      </c>
      <c r="BA7" s="146">
        <f t="shared" si="8"/>
        <v>0</v>
      </c>
      <c r="BB7" s="146">
        <f t="shared" si="9"/>
        <v>0</v>
      </c>
      <c r="BD7" s="146">
        <f t="shared" si="10"/>
        <v>0</v>
      </c>
      <c r="BE7" s="146">
        <f t="shared" si="11"/>
        <v>0</v>
      </c>
      <c r="BF7" s="146">
        <f t="shared" si="12"/>
        <v>0</v>
      </c>
      <c r="BG7" s="146">
        <f t="shared" si="13"/>
        <v>0</v>
      </c>
      <c r="BH7" s="146">
        <f t="shared" si="14"/>
        <v>0</v>
      </c>
      <c r="BI7" s="146">
        <f t="shared" si="15"/>
        <v>0</v>
      </c>
      <c r="BJ7" s="146">
        <f t="shared" si="16"/>
        <v>0</v>
      </c>
      <c r="BK7" s="25"/>
      <c r="BL7" s="146">
        <f t="shared" si="17"/>
        <v>0</v>
      </c>
      <c r="BM7" s="146">
        <f t="shared" si="18"/>
        <v>0</v>
      </c>
      <c r="BN7" s="146">
        <f t="shared" si="19"/>
        <v>0</v>
      </c>
      <c r="BO7" s="146">
        <f t="shared" si="20"/>
        <v>0</v>
      </c>
      <c r="BP7" s="146">
        <f t="shared" si="21"/>
        <v>0</v>
      </c>
      <c r="BQ7" s="146">
        <f t="shared" si="22"/>
        <v>0</v>
      </c>
      <c r="BR7" s="146">
        <f t="shared" si="23"/>
        <v>0</v>
      </c>
      <c r="BT7" s="146">
        <f t="shared" si="24"/>
        <v>0</v>
      </c>
      <c r="BU7" s="146">
        <f t="shared" si="25"/>
        <v>0</v>
      </c>
      <c r="BV7" s="146">
        <f t="shared" si="26"/>
        <v>0</v>
      </c>
      <c r="BW7" s="146">
        <f t="shared" si="27"/>
        <v>0</v>
      </c>
      <c r="BX7" s="146">
        <f t="shared" si="28"/>
        <v>0</v>
      </c>
      <c r="BY7" s="146">
        <f t="shared" si="29"/>
        <v>0</v>
      </c>
      <c r="BZ7" s="146">
        <f t="shared" si="30"/>
        <v>0</v>
      </c>
      <c r="CB7" s="146">
        <f t="shared" si="31"/>
        <v>0</v>
      </c>
      <c r="CC7" s="146">
        <f t="shared" si="32"/>
        <v>0</v>
      </c>
      <c r="CD7" s="146">
        <f t="shared" si="33"/>
        <v>0</v>
      </c>
      <c r="CE7" s="146">
        <f t="shared" si="34"/>
        <v>0</v>
      </c>
      <c r="CF7" s="146">
        <f t="shared" si="35"/>
        <v>0</v>
      </c>
      <c r="CG7" s="146">
        <f t="shared" si="36"/>
        <v>0</v>
      </c>
      <c r="CH7" s="146">
        <f t="shared" si="37"/>
        <v>0</v>
      </c>
      <c r="CJ7" s="146">
        <f t="shared" si="38"/>
        <v>0</v>
      </c>
      <c r="CK7" s="146">
        <f t="shared" si="39"/>
        <v>0</v>
      </c>
      <c r="CL7" s="146">
        <f t="shared" si="40"/>
        <v>4.1666666666666664E-2</v>
      </c>
      <c r="CM7" s="146">
        <f t="shared" si="41"/>
        <v>4.1666666666666664E-2</v>
      </c>
      <c r="CN7" s="146">
        <f t="shared" si="42"/>
        <v>4.1666666666666664E-2</v>
      </c>
      <c r="CO7" s="146">
        <f t="shared" si="43"/>
        <v>4.1666666666666664E-2</v>
      </c>
      <c r="CP7" s="146">
        <f t="shared" si="44"/>
        <v>0</v>
      </c>
      <c r="CQ7" s="25"/>
      <c r="CR7" s="146">
        <f t="shared" si="45"/>
        <v>0</v>
      </c>
      <c r="CS7" s="146">
        <f t="shared" si="46"/>
        <v>0</v>
      </c>
      <c r="CT7" s="146">
        <f t="shared" si="47"/>
        <v>4.1666666666666664E-2</v>
      </c>
      <c r="CU7" s="146">
        <f t="shared" si="48"/>
        <v>4.1666666666666664E-2</v>
      </c>
      <c r="CV7" s="146">
        <f t="shared" si="49"/>
        <v>4.1666666666666664E-2</v>
      </c>
      <c r="CW7" s="146">
        <f t="shared" si="50"/>
        <v>4.1666666666666664E-2</v>
      </c>
      <c r="CX7" s="146">
        <f t="shared" si="51"/>
        <v>0</v>
      </c>
      <c r="CZ7" s="146">
        <f t="shared" si="52"/>
        <v>0</v>
      </c>
      <c r="DA7" s="146">
        <f t="shared" si="53"/>
        <v>0</v>
      </c>
      <c r="DB7" s="146">
        <f t="shared" si="54"/>
        <v>4.1666666666666664E-2</v>
      </c>
      <c r="DC7" s="146">
        <f t="shared" si="55"/>
        <v>4.1666666666666664E-2</v>
      </c>
      <c r="DD7" s="146">
        <f t="shared" si="56"/>
        <v>4.1666666666666664E-2</v>
      </c>
      <c r="DE7" s="146">
        <f t="shared" si="57"/>
        <v>4.1666666666666664E-2</v>
      </c>
      <c r="DF7" s="146">
        <f t="shared" si="58"/>
        <v>0</v>
      </c>
      <c r="DG7" s="25"/>
      <c r="DH7" s="146">
        <f t="shared" si="59"/>
        <v>0</v>
      </c>
      <c r="DI7" s="146">
        <f t="shared" si="60"/>
        <v>0</v>
      </c>
      <c r="DJ7" s="146">
        <f t="shared" si="61"/>
        <v>4.1666666666666664E-2</v>
      </c>
      <c r="DK7" s="146">
        <f t="shared" si="62"/>
        <v>4.1666666666666664E-2</v>
      </c>
      <c r="DL7" s="146">
        <f t="shared" si="63"/>
        <v>4.1666666666666664E-2</v>
      </c>
      <c r="DM7" s="146">
        <f t="shared" si="64"/>
        <v>4.1666666666666664E-2</v>
      </c>
      <c r="DN7" s="146">
        <f t="shared" si="65"/>
        <v>0</v>
      </c>
      <c r="DP7" s="146">
        <f t="shared" si="66"/>
        <v>0</v>
      </c>
      <c r="DQ7" s="146">
        <f t="shared" si="67"/>
        <v>0</v>
      </c>
      <c r="DR7" s="146">
        <f t="shared" si="68"/>
        <v>4.1666666666666664E-2</v>
      </c>
      <c r="DS7" s="146">
        <f t="shared" si="69"/>
        <v>4.1666666666666664E-2</v>
      </c>
      <c r="DT7" s="146">
        <f t="shared" si="70"/>
        <v>4.1666666666666664E-2</v>
      </c>
      <c r="DU7" s="146">
        <f t="shared" si="71"/>
        <v>4.1666666666666664E-2</v>
      </c>
      <c r="DV7" s="146">
        <f t="shared" si="72"/>
        <v>0</v>
      </c>
      <c r="DW7" s="25"/>
      <c r="DX7" s="146">
        <f t="shared" si="73"/>
        <v>0</v>
      </c>
      <c r="DY7" s="146">
        <f t="shared" si="74"/>
        <v>0</v>
      </c>
      <c r="DZ7" s="146">
        <f t="shared" si="75"/>
        <v>4.1666666666666664E-2</v>
      </c>
      <c r="EA7" s="146">
        <f t="shared" si="76"/>
        <v>4.1666666666666664E-2</v>
      </c>
      <c r="EB7" s="146">
        <f t="shared" si="77"/>
        <v>4.1666666666666664E-2</v>
      </c>
      <c r="EC7" s="146">
        <f t="shared" si="78"/>
        <v>4.1666666666666664E-2</v>
      </c>
      <c r="ED7" s="146">
        <f t="shared" si="79"/>
        <v>0</v>
      </c>
      <c r="EF7" s="146">
        <f t="shared" si="80"/>
        <v>0</v>
      </c>
      <c r="EG7" s="146">
        <f t="shared" si="81"/>
        <v>0</v>
      </c>
      <c r="EH7" s="146">
        <f t="shared" si="82"/>
        <v>4.1666666666666664E-2</v>
      </c>
      <c r="EI7" s="146">
        <f t="shared" si="83"/>
        <v>4.1666666666666664E-2</v>
      </c>
      <c r="EJ7" s="146">
        <f t="shared" si="84"/>
        <v>4.1666666666666664E-2</v>
      </c>
      <c r="EK7" s="146">
        <f t="shared" si="85"/>
        <v>4.1666666666666664E-2</v>
      </c>
      <c r="EL7" s="146">
        <f t="shared" si="86"/>
        <v>0</v>
      </c>
      <c r="EN7" s="146">
        <f t="shared" si="87"/>
        <v>0</v>
      </c>
      <c r="EO7" s="146">
        <f t="shared" si="88"/>
        <v>0</v>
      </c>
      <c r="EP7" s="146">
        <f t="shared" si="89"/>
        <v>4.1666666666666664E-2</v>
      </c>
      <c r="EQ7" s="146">
        <f t="shared" si="90"/>
        <v>4.1666666666666664E-2</v>
      </c>
      <c r="ER7" s="146">
        <f t="shared" si="91"/>
        <v>4.1666666666666664E-2</v>
      </c>
      <c r="ES7" s="146">
        <f t="shared" si="92"/>
        <v>4.1666666666666664E-2</v>
      </c>
      <c r="ET7" s="146">
        <f t="shared" si="93"/>
        <v>0</v>
      </c>
      <c r="EV7" s="146">
        <f t="shared" si="94"/>
        <v>0</v>
      </c>
      <c r="EW7" s="146">
        <f t="shared" si="95"/>
        <v>0</v>
      </c>
      <c r="EX7" s="146">
        <f t="shared" si="96"/>
        <v>4.1666666666666664E-2</v>
      </c>
      <c r="EY7" s="146">
        <f t="shared" si="97"/>
        <v>4.1666666666666664E-2</v>
      </c>
      <c r="EZ7" s="146">
        <f t="shared" si="98"/>
        <v>4.1666666666666664E-2</v>
      </c>
      <c r="FA7" s="146">
        <f t="shared" si="99"/>
        <v>4.1666666666666664E-2</v>
      </c>
      <c r="FB7" s="146">
        <f t="shared" si="100"/>
        <v>0</v>
      </c>
      <c r="FC7" s="25"/>
      <c r="FD7" s="146">
        <f t="shared" si="101"/>
        <v>0</v>
      </c>
      <c r="FE7" s="146">
        <f t="shared" si="102"/>
        <v>0</v>
      </c>
      <c r="FF7" s="146">
        <f t="shared" si="103"/>
        <v>4.1666666666666664E-2</v>
      </c>
      <c r="FG7" s="146">
        <f t="shared" si="104"/>
        <v>4.1666666666666664E-2</v>
      </c>
      <c r="FH7" s="146">
        <f t="shared" si="105"/>
        <v>4.1666666666666664E-2</v>
      </c>
      <c r="FI7" s="146">
        <f t="shared" si="106"/>
        <v>4.1666666666666664E-2</v>
      </c>
      <c r="FJ7" s="146">
        <f t="shared" si="107"/>
        <v>0</v>
      </c>
      <c r="FL7" s="146">
        <f t="shared" si="108"/>
        <v>0</v>
      </c>
      <c r="FM7" s="146">
        <f t="shared" si="109"/>
        <v>0</v>
      </c>
      <c r="FN7" s="146">
        <f t="shared" si="110"/>
        <v>0</v>
      </c>
      <c r="FO7" s="146">
        <f t="shared" si="111"/>
        <v>0</v>
      </c>
      <c r="FP7" s="146">
        <f t="shared" si="112"/>
        <v>0</v>
      </c>
      <c r="FQ7" s="146">
        <f t="shared" si="113"/>
        <v>0</v>
      </c>
      <c r="FR7" s="146">
        <f t="shared" si="114"/>
        <v>0</v>
      </c>
      <c r="FT7" s="146">
        <f t="shared" si="115"/>
        <v>0</v>
      </c>
      <c r="FU7" s="146">
        <f t="shared" si="116"/>
        <v>0</v>
      </c>
      <c r="FV7" s="146">
        <f t="shared" si="117"/>
        <v>0</v>
      </c>
      <c r="FW7" s="146">
        <f t="shared" si="118"/>
        <v>0</v>
      </c>
      <c r="FX7" s="146">
        <f t="shared" si="119"/>
        <v>0</v>
      </c>
      <c r="FY7" s="146">
        <f t="shared" si="120"/>
        <v>0</v>
      </c>
      <c r="FZ7" s="146">
        <f t="shared" si="121"/>
        <v>0</v>
      </c>
      <c r="GB7" s="146">
        <f t="shared" si="122"/>
        <v>0</v>
      </c>
      <c r="GC7" s="146">
        <f t="shared" si="123"/>
        <v>0</v>
      </c>
      <c r="GD7" s="146">
        <f t="shared" si="124"/>
        <v>0</v>
      </c>
      <c r="GE7" s="146">
        <f t="shared" si="125"/>
        <v>0</v>
      </c>
      <c r="GF7" s="146">
        <f t="shared" si="126"/>
        <v>0</v>
      </c>
      <c r="GG7" s="146">
        <f t="shared" si="127"/>
        <v>0</v>
      </c>
      <c r="GH7" s="146">
        <f t="shared" si="128"/>
        <v>0</v>
      </c>
      <c r="GJ7" s="146">
        <f t="shared" si="129"/>
        <v>0</v>
      </c>
      <c r="GK7" s="146">
        <f t="shared" si="130"/>
        <v>0</v>
      </c>
      <c r="GL7" s="146">
        <f t="shared" si="131"/>
        <v>0</v>
      </c>
      <c r="GM7" s="146">
        <f t="shared" si="132"/>
        <v>0</v>
      </c>
      <c r="GN7" s="146">
        <f t="shared" si="133"/>
        <v>0</v>
      </c>
      <c r="GO7" s="146">
        <f t="shared" si="134"/>
        <v>0</v>
      </c>
      <c r="GP7" s="146">
        <f t="shared" si="135"/>
        <v>0</v>
      </c>
      <c r="GR7" s="146">
        <f t="shared" si="136"/>
        <v>0</v>
      </c>
      <c r="GS7" s="146">
        <f t="shared" si="137"/>
        <v>0</v>
      </c>
      <c r="GT7" s="146">
        <f t="shared" si="138"/>
        <v>0</v>
      </c>
      <c r="GU7" s="146">
        <f t="shared" si="139"/>
        <v>0</v>
      </c>
      <c r="GV7" s="146">
        <f t="shared" si="140"/>
        <v>0</v>
      </c>
      <c r="GW7" s="146">
        <f t="shared" si="141"/>
        <v>0</v>
      </c>
      <c r="GX7" s="146">
        <f t="shared" si="142"/>
        <v>0</v>
      </c>
      <c r="GZ7" s="146">
        <f t="shared" si="143"/>
        <v>0</v>
      </c>
      <c r="HA7" s="146">
        <f t="shared" si="144"/>
        <v>0</v>
      </c>
      <c r="HB7" s="146">
        <f t="shared" si="145"/>
        <v>0</v>
      </c>
      <c r="HC7" s="146">
        <f t="shared" si="146"/>
        <v>0</v>
      </c>
      <c r="HD7" s="146">
        <f t="shared" si="147"/>
        <v>0</v>
      </c>
      <c r="HE7" s="146">
        <f t="shared" si="148"/>
        <v>0</v>
      </c>
      <c r="HF7" s="146">
        <f t="shared" si="149"/>
        <v>0</v>
      </c>
      <c r="HH7" s="146">
        <f t="shared" si="150"/>
        <v>0</v>
      </c>
      <c r="HI7" s="146">
        <f t="shared" si="151"/>
        <v>0</v>
      </c>
      <c r="HJ7" s="146">
        <f t="shared" si="152"/>
        <v>0</v>
      </c>
      <c r="HK7" s="146">
        <f t="shared" si="153"/>
        <v>0</v>
      </c>
      <c r="HL7" s="146">
        <f t="shared" si="154"/>
        <v>0</v>
      </c>
      <c r="HM7" s="146">
        <f t="shared" si="155"/>
        <v>0</v>
      </c>
      <c r="HN7" s="146">
        <f t="shared" si="156"/>
        <v>0</v>
      </c>
      <c r="HP7" s="146">
        <f t="shared" si="157"/>
        <v>0</v>
      </c>
      <c r="HQ7" s="146">
        <f t="shared" si="158"/>
        <v>0</v>
      </c>
      <c r="HR7" s="146">
        <f t="shared" si="159"/>
        <v>0</v>
      </c>
      <c r="HS7" s="146">
        <f t="shared" si="160"/>
        <v>0</v>
      </c>
      <c r="HT7" s="146">
        <f t="shared" si="161"/>
        <v>0</v>
      </c>
      <c r="HU7" s="146">
        <f t="shared" si="162"/>
        <v>0</v>
      </c>
      <c r="HV7" s="146">
        <f t="shared" si="163"/>
        <v>0</v>
      </c>
      <c r="HX7" s="146">
        <f t="shared" si="164"/>
        <v>0</v>
      </c>
      <c r="HY7" s="146">
        <f t="shared" si="165"/>
        <v>0</v>
      </c>
      <c r="HZ7" s="146">
        <f t="shared" si="166"/>
        <v>0</v>
      </c>
      <c r="IA7" s="146">
        <f t="shared" si="167"/>
        <v>0</v>
      </c>
      <c r="IB7" s="146">
        <f t="shared" si="168"/>
        <v>0</v>
      </c>
      <c r="IC7" s="146">
        <f t="shared" si="169"/>
        <v>0</v>
      </c>
      <c r="ID7" s="146">
        <f t="shared" si="170"/>
        <v>0</v>
      </c>
    </row>
    <row r="8" spans="1:239" ht="17.25" customHeight="1" x14ac:dyDescent="0.7">
      <c r="A8" s="2">
        <v>4</v>
      </c>
      <c r="B8" s="131"/>
      <c r="C8" s="132"/>
      <c r="D8" s="131"/>
      <c r="E8" s="132"/>
      <c r="F8" s="147"/>
      <c r="G8" s="148"/>
      <c r="H8" s="131">
        <v>0.20833333333333334</v>
      </c>
      <c r="I8" s="132">
        <v>0.625</v>
      </c>
      <c r="J8" s="147">
        <v>0.20833333333333334</v>
      </c>
      <c r="K8" s="148">
        <v>0.625</v>
      </c>
      <c r="L8" s="131">
        <v>0.20833333333333334</v>
      </c>
      <c r="M8" s="132">
        <v>0.625</v>
      </c>
      <c r="N8" s="131">
        <v>0.20833333333333334</v>
      </c>
      <c r="O8" s="132">
        <v>0.625</v>
      </c>
      <c r="P8" s="138">
        <f t="shared" si="1"/>
        <v>1.6666666666666665</v>
      </c>
      <c r="Q8" s="139">
        <f t="shared" ref="Q8:Q54" si="172">(COUNTIF(B8:O8,"&gt;=00:00"))/2</f>
        <v>4</v>
      </c>
      <c r="S8" s="154">
        <v>0.125</v>
      </c>
      <c r="T8" s="150">
        <f t="shared" ref="T8:Z8" si="173">BT55</f>
        <v>0.33333333333333331</v>
      </c>
      <c r="U8" s="151">
        <f t="shared" si="173"/>
        <v>0.41666666666666669</v>
      </c>
      <c r="V8" s="151">
        <f t="shared" si="173"/>
        <v>0.375</v>
      </c>
      <c r="W8" s="151">
        <f t="shared" si="173"/>
        <v>0.33333333333333331</v>
      </c>
      <c r="X8" s="151">
        <f t="shared" si="173"/>
        <v>0.33333333333333331</v>
      </c>
      <c r="Y8" s="151">
        <f t="shared" si="173"/>
        <v>0.375</v>
      </c>
      <c r="Z8" s="152">
        <f t="shared" si="173"/>
        <v>0.33333333333333331</v>
      </c>
      <c r="AB8" s="144" t="s">
        <v>17</v>
      </c>
      <c r="AC8" s="144" t="s">
        <v>194</v>
      </c>
      <c r="AD8" s="144" t="s">
        <v>195</v>
      </c>
      <c r="AE8" s="24" t="s">
        <v>74</v>
      </c>
      <c r="AF8" s="24" t="s">
        <v>196</v>
      </c>
      <c r="AG8" s="24" t="s">
        <v>197</v>
      </c>
      <c r="AH8" s="24" t="s">
        <v>198</v>
      </c>
      <c r="AI8" s="24" t="s">
        <v>61</v>
      </c>
      <c r="AJ8" s="24" t="s">
        <v>199</v>
      </c>
      <c r="AK8" s="24" t="s">
        <v>64</v>
      </c>
      <c r="AL8" s="24" t="s">
        <v>200</v>
      </c>
      <c r="AM8" s="24" t="s">
        <v>69</v>
      </c>
      <c r="AN8" s="29"/>
      <c r="AO8" s="10"/>
      <c r="AP8" s="145"/>
      <c r="AR8" s="153"/>
      <c r="AT8" s="25">
        <v>4</v>
      </c>
      <c r="AV8" s="146">
        <f t="shared" si="3"/>
        <v>0</v>
      </c>
      <c r="AW8" s="146">
        <f t="shared" si="4"/>
        <v>0</v>
      </c>
      <c r="AX8" s="146">
        <f t="shared" si="5"/>
        <v>0</v>
      </c>
      <c r="AY8" s="146">
        <f t="shared" si="6"/>
        <v>0</v>
      </c>
      <c r="AZ8" s="146">
        <f t="shared" si="7"/>
        <v>0</v>
      </c>
      <c r="BA8" s="146">
        <f t="shared" si="8"/>
        <v>0</v>
      </c>
      <c r="BB8" s="146">
        <f t="shared" si="9"/>
        <v>0</v>
      </c>
      <c r="BD8" s="146">
        <f t="shared" si="10"/>
        <v>0</v>
      </c>
      <c r="BE8" s="146">
        <f t="shared" si="11"/>
        <v>0</v>
      </c>
      <c r="BF8" s="146">
        <f t="shared" si="12"/>
        <v>0</v>
      </c>
      <c r="BG8" s="146">
        <f t="shared" si="13"/>
        <v>0</v>
      </c>
      <c r="BH8" s="146">
        <f t="shared" si="14"/>
        <v>0</v>
      </c>
      <c r="BI8" s="146">
        <f t="shared" si="15"/>
        <v>0</v>
      </c>
      <c r="BJ8" s="146">
        <f t="shared" si="16"/>
        <v>0</v>
      </c>
      <c r="BK8" s="25"/>
      <c r="BL8" s="146">
        <f t="shared" si="17"/>
        <v>0</v>
      </c>
      <c r="BM8" s="146">
        <f t="shared" si="18"/>
        <v>0</v>
      </c>
      <c r="BN8" s="146">
        <f t="shared" si="19"/>
        <v>0</v>
      </c>
      <c r="BO8" s="146">
        <f t="shared" si="20"/>
        <v>0</v>
      </c>
      <c r="BP8" s="146">
        <f t="shared" si="21"/>
        <v>0</v>
      </c>
      <c r="BQ8" s="146">
        <f t="shared" si="22"/>
        <v>0</v>
      </c>
      <c r="BR8" s="146">
        <f t="shared" si="23"/>
        <v>0</v>
      </c>
      <c r="BT8" s="146">
        <f t="shared" si="24"/>
        <v>0</v>
      </c>
      <c r="BU8" s="146">
        <f t="shared" si="25"/>
        <v>0</v>
      </c>
      <c r="BV8" s="146">
        <f t="shared" si="26"/>
        <v>0</v>
      </c>
      <c r="BW8" s="146">
        <f t="shared" si="27"/>
        <v>0</v>
      </c>
      <c r="BX8" s="146">
        <f t="shared" si="28"/>
        <v>0</v>
      </c>
      <c r="BY8" s="146">
        <f t="shared" si="29"/>
        <v>0</v>
      </c>
      <c r="BZ8" s="146">
        <f t="shared" si="30"/>
        <v>0</v>
      </c>
      <c r="CB8" s="146">
        <f t="shared" si="31"/>
        <v>0</v>
      </c>
      <c r="CC8" s="146">
        <f t="shared" si="32"/>
        <v>0</v>
      </c>
      <c r="CD8" s="146">
        <f t="shared" si="33"/>
        <v>0</v>
      </c>
      <c r="CE8" s="146">
        <f t="shared" si="34"/>
        <v>0</v>
      </c>
      <c r="CF8" s="146">
        <f t="shared" si="35"/>
        <v>0</v>
      </c>
      <c r="CG8" s="146">
        <f t="shared" si="36"/>
        <v>0</v>
      </c>
      <c r="CH8" s="146">
        <f t="shared" si="37"/>
        <v>0</v>
      </c>
      <c r="CJ8" s="146">
        <f t="shared" si="38"/>
        <v>0</v>
      </c>
      <c r="CK8" s="146">
        <f t="shared" si="39"/>
        <v>0</v>
      </c>
      <c r="CL8" s="146">
        <f t="shared" si="40"/>
        <v>0</v>
      </c>
      <c r="CM8" s="146">
        <f t="shared" si="41"/>
        <v>4.1666666666666664E-2</v>
      </c>
      <c r="CN8" s="146">
        <f t="shared" si="42"/>
        <v>4.1666666666666664E-2</v>
      </c>
      <c r="CO8" s="146">
        <f t="shared" si="43"/>
        <v>4.1666666666666664E-2</v>
      </c>
      <c r="CP8" s="146">
        <f t="shared" si="44"/>
        <v>4.1666666666666664E-2</v>
      </c>
      <c r="CQ8" s="25"/>
      <c r="CR8" s="146">
        <f t="shared" si="45"/>
        <v>0</v>
      </c>
      <c r="CS8" s="146">
        <f t="shared" si="46"/>
        <v>0</v>
      </c>
      <c r="CT8" s="146">
        <f t="shared" si="47"/>
        <v>0</v>
      </c>
      <c r="CU8" s="146">
        <f t="shared" si="48"/>
        <v>4.1666666666666664E-2</v>
      </c>
      <c r="CV8" s="146">
        <f t="shared" si="49"/>
        <v>4.1666666666666664E-2</v>
      </c>
      <c r="CW8" s="146">
        <f t="shared" si="50"/>
        <v>4.1666666666666664E-2</v>
      </c>
      <c r="CX8" s="146">
        <f t="shared" si="51"/>
        <v>4.1666666666666664E-2</v>
      </c>
      <c r="CZ8" s="146">
        <f t="shared" si="52"/>
        <v>0</v>
      </c>
      <c r="DA8" s="146">
        <f t="shared" si="53"/>
        <v>0</v>
      </c>
      <c r="DB8" s="146">
        <f t="shared" si="54"/>
        <v>0</v>
      </c>
      <c r="DC8" s="146">
        <f t="shared" si="55"/>
        <v>4.1666666666666664E-2</v>
      </c>
      <c r="DD8" s="146">
        <f t="shared" si="56"/>
        <v>4.1666666666666664E-2</v>
      </c>
      <c r="DE8" s="146">
        <f t="shared" si="57"/>
        <v>4.1666666666666664E-2</v>
      </c>
      <c r="DF8" s="146">
        <f t="shared" si="58"/>
        <v>4.1666666666666664E-2</v>
      </c>
      <c r="DG8" s="25"/>
      <c r="DH8" s="146">
        <f t="shared" si="59"/>
        <v>0</v>
      </c>
      <c r="DI8" s="146">
        <f t="shared" si="60"/>
        <v>0</v>
      </c>
      <c r="DJ8" s="146">
        <f t="shared" si="61"/>
        <v>0</v>
      </c>
      <c r="DK8" s="146">
        <f t="shared" si="62"/>
        <v>4.1666666666666664E-2</v>
      </c>
      <c r="DL8" s="146">
        <f t="shared" si="63"/>
        <v>4.1666666666666664E-2</v>
      </c>
      <c r="DM8" s="146">
        <f t="shared" si="64"/>
        <v>4.1666666666666664E-2</v>
      </c>
      <c r="DN8" s="146">
        <f t="shared" si="65"/>
        <v>4.1666666666666664E-2</v>
      </c>
      <c r="DP8" s="146">
        <f t="shared" si="66"/>
        <v>0</v>
      </c>
      <c r="DQ8" s="146">
        <f t="shared" si="67"/>
        <v>0</v>
      </c>
      <c r="DR8" s="146">
        <f t="shared" si="68"/>
        <v>0</v>
      </c>
      <c r="DS8" s="146">
        <f t="shared" si="69"/>
        <v>4.1666666666666664E-2</v>
      </c>
      <c r="DT8" s="146">
        <f t="shared" si="70"/>
        <v>4.1666666666666664E-2</v>
      </c>
      <c r="DU8" s="146">
        <f t="shared" si="71"/>
        <v>4.1666666666666664E-2</v>
      </c>
      <c r="DV8" s="146">
        <f t="shared" si="72"/>
        <v>4.1666666666666664E-2</v>
      </c>
      <c r="DW8" s="25"/>
      <c r="DX8" s="146">
        <f t="shared" si="73"/>
        <v>0</v>
      </c>
      <c r="DY8" s="146">
        <f t="shared" si="74"/>
        <v>0</v>
      </c>
      <c r="DZ8" s="146">
        <f t="shared" si="75"/>
        <v>0</v>
      </c>
      <c r="EA8" s="146">
        <f t="shared" si="76"/>
        <v>4.1666666666666664E-2</v>
      </c>
      <c r="EB8" s="146">
        <f t="shared" si="77"/>
        <v>4.1666666666666664E-2</v>
      </c>
      <c r="EC8" s="146">
        <f t="shared" si="78"/>
        <v>4.1666666666666664E-2</v>
      </c>
      <c r="ED8" s="146">
        <f t="shared" si="79"/>
        <v>4.1666666666666664E-2</v>
      </c>
      <c r="EF8" s="146">
        <f t="shared" si="80"/>
        <v>0</v>
      </c>
      <c r="EG8" s="146">
        <f t="shared" si="81"/>
        <v>0</v>
      </c>
      <c r="EH8" s="146">
        <f t="shared" si="82"/>
        <v>0</v>
      </c>
      <c r="EI8" s="146">
        <f t="shared" si="83"/>
        <v>4.1666666666666664E-2</v>
      </c>
      <c r="EJ8" s="146">
        <f t="shared" si="84"/>
        <v>4.1666666666666664E-2</v>
      </c>
      <c r="EK8" s="146">
        <f t="shared" si="85"/>
        <v>4.1666666666666664E-2</v>
      </c>
      <c r="EL8" s="146">
        <f t="shared" si="86"/>
        <v>4.1666666666666664E-2</v>
      </c>
      <c r="EN8" s="146">
        <f t="shared" si="87"/>
        <v>0</v>
      </c>
      <c r="EO8" s="146">
        <f t="shared" si="88"/>
        <v>0</v>
      </c>
      <c r="EP8" s="146">
        <f t="shared" si="89"/>
        <v>0</v>
      </c>
      <c r="EQ8" s="146">
        <f t="shared" si="90"/>
        <v>4.1666666666666664E-2</v>
      </c>
      <c r="ER8" s="146">
        <f t="shared" si="91"/>
        <v>4.1666666666666664E-2</v>
      </c>
      <c r="ES8" s="146">
        <f t="shared" si="92"/>
        <v>4.1666666666666664E-2</v>
      </c>
      <c r="ET8" s="146">
        <f t="shared" si="93"/>
        <v>4.1666666666666664E-2</v>
      </c>
      <c r="EV8" s="146">
        <f t="shared" si="94"/>
        <v>0</v>
      </c>
      <c r="EW8" s="146">
        <f t="shared" si="95"/>
        <v>0</v>
      </c>
      <c r="EX8" s="146">
        <f t="shared" si="96"/>
        <v>0</v>
      </c>
      <c r="EY8" s="146">
        <f t="shared" si="97"/>
        <v>4.1666666666666664E-2</v>
      </c>
      <c r="EZ8" s="146">
        <f t="shared" si="98"/>
        <v>4.1666666666666664E-2</v>
      </c>
      <c r="FA8" s="146">
        <f t="shared" si="99"/>
        <v>4.1666666666666664E-2</v>
      </c>
      <c r="FB8" s="146">
        <f t="shared" si="100"/>
        <v>4.1666666666666664E-2</v>
      </c>
      <c r="FC8" s="25"/>
      <c r="FD8" s="146">
        <f t="shared" si="101"/>
        <v>0</v>
      </c>
      <c r="FE8" s="146">
        <f t="shared" si="102"/>
        <v>0</v>
      </c>
      <c r="FF8" s="146">
        <f t="shared" si="103"/>
        <v>0</v>
      </c>
      <c r="FG8" s="146">
        <f t="shared" si="104"/>
        <v>4.1666666666666664E-2</v>
      </c>
      <c r="FH8" s="146">
        <f t="shared" si="105"/>
        <v>4.1666666666666664E-2</v>
      </c>
      <c r="FI8" s="146">
        <f t="shared" si="106"/>
        <v>4.1666666666666664E-2</v>
      </c>
      <c r="FJ8" s="146">
        <f t="shared" si="107"/>
        <v>4.1666666666666664E-2</v>
      </c>
      <c r="FL8" s="146">
        <f t="shared" si="108"/>
        <v>0</v>
      </c>
      <c r="FM8" s="146">
        <f t="shared" si="109"/>
        <v>0</v>
      </c>
      <c r="FN8" s="146">
        <f t="shared" si="110"/>
        <v>0</v>
      </c>
      <c r="FO8" s="146">
        <f t="shared" si="111"/>
        <v>0</v>
      </c>
      <c r="FP8" s="146">
        <f t="shared" si="112"/>
        <v>0</v>
      </c>
      <c r="FQ8" s="146">
        <f t="shared" si="113"/>
        <v>0</v>
      </c>
      <c r="FR8" s="146">
        <f t="shared" si="114"/>
        <v>0</v>
      </c>
      <c r="FT8" s="146">
        <f t="shared" si="115"/>
        <v>0</v>
      </c>
      <c r="FU8" s="146">
        <f t="shared" si="116"/>
        <v>0</v>
      </c>
      <c r="FV8" s="146">
        <f t="shared" si="117"/>
        <v>0</v>
      </c>
      <c r="FW8" s="146">
        <f t="shared" si="118"/>
        <v>0</v>
      </c>
      <c r="FX8" s="146">
        <f t="shared" si="119"/>
        <v>0</v>
      </c>
      <c r="FY8" s="146">
        <f t="shared" si="120"/>
        <v>0</v>
      </c>
      <c r="FZ8" s="146">
        <f t="shared" si="121"/>
        <v>0</v>
      </c>
      <c r="GB8" s="146">
        <f t="shared" si="122"/>
        <v>0</v>
      </c>
      <c r="GC8" s="146">
        <f t="shared" si="123"/>
        <v>0</v>
      </c>
      <c r="GD8" s="146">
        <f t="shared" si="124"/>
        <v>0</v>
      </c>
      <c r="GE8" s="146">
        <f t="shared" si="125"/>
        <v>0</v>
      </c>
      <c r="GF8" s="146">
        <f t="shared" si="126"/>
        <v>0</v>
      </c>
      <c r="GG8" s="146">
        <f t="shared" si="127"/>
        <v>0</v>
      </c>
      <c r="GH8" s="146">
        <f t="shared" si="128"/>
        <v>0</v>
      </c>
      <c r="GJ8" s="146">
        <f t="shared" si="129"/>
        <v>0</v>
      </c>
      <c r="GK8" s="146">
        <f t="shared" si="130"/>
        <v>0</v>
      </c>
      <c r="GL8" s="146">
        <f t="shared" si="131"/>
        <v>0</v>
      </c>
      <c r="GM8" s="146">
        <f t="shared" si="132"/>
        <v>0</v>
      </c>
      <c r="GN8" s="146">
        <f t="shared" si="133"/>
        <v>0</v>
      </c>
      <c r="GO8" s="146">
        <f t="shared" si="134"/>
        <v>0</v>
      </c>
      <c r="GP8" s="146">
        <f t="shared" si="135"/>
        <v>0</v>
      </c>
      <c r="GR8" s="146">
        <f t="shared" si="136"/>
        <v>0</v>
      </c>
      <c r="GS8" s="146">
        <f t="shared" si="137"/>
        <v>0</v>
      </c>
      <c r="GT8" s="146">
        <f t="shared" si="138"/>
        <v>0</v>
      </c>
      <c r="GU8" s="146">
        <f t="shared" si="139"/>
        <v>0</v>
      </c>
      <c r="GV8" s="146">
        <f t="shared" si="140"/>
        <v>0</v>
      </c>
      <c r="GW8" s="146">
        <f t="shared" si="141"/>
        <v>0</v>
      </c>
      <c r="GX8" s="146">
        <f t="shared" si="142"/>
        <v>0</v>
      </c>
      <c r="GZ8" s="146">
        <f t="shared" si="143"/>
        <v>0</v>
      </c>
      <c r="HA8" s="146">
        <f t="shared" si="144"/>
        <v>0</v>
      </c>
      <c r="HB8" s="146">
        <f t="shared" si="145"/>
        <v>0</v>
      </c>
      <c r="HC8" s="146">
        <f t="shared" si="146"/>
        <v>0</v>
      </c>
      <c r="HD8" s="146">
        <f t="shared" si="147"/>
        <v>0</v>
      </c>
      <c r="HE8" s="146">
        <f t="shared" si="148"/>
        <v>0</v>
      </c>
      <c r="HF8" s="146">
        <f t="shared" si="149"/>
        <v>0</v>
      </c>
      <c r="HH8" s="146">
        <f t="shared" si="150"/>
        <v>0</v>
      </c>
      <c r="HI8" s="146">
        <f t="shared" si="151"/>
        <v>0</v>
      </c>
      <c r="HJ8" s="146">
        <f t="shared" si="152"/>
        <v>0</v>
      </c>
      <c r="HK8" s="146">
        <f t="shared" si="153"/>
        <v>0</v>
      </c>
      <c r="HL8" s="146">
        <f t="shared" si="154"/>
        <v>0</v>
      </c>
      <c r="HM8" s="146">
        <f t="shared" si="155"/>
        <v>0</v>
      </c>
      <c r="HN8" s="146">
        <f t="shared" si="156"/>
        <v>0</v>
      </c>
      <c r="HP8" s="146">
        <f t="shared" si="157"/>
        <v>0</v>
      </c>
      <c r="HQ8" s="146">
        <f t="shared" si="158"/>
        <v>0</v>
      </c>
      <c r="HR8" s="146">
        <f t="shared" si="159"/>
        <v>0</v>
      </c>
      <c r="HS8" s="146">
        <f t="shared" si="160"/>
        <v>0</v>
      </c>
      <c r="HT8" s="146">
        <f t="shared" si="161"/>
        <v>0</v>
      </c>
      <c r="HU8" s="146">
        <f t="shared" si="162"/>
        <v>0</v>
      </c>
      <c r="HV8" s="146">
        <f t="shared" si="163"/>
        <v>0</v>
      </c>
      <c r="HX8" s="146">
        <f t="shared" si="164"/>
        <v>0</v>
      </c>
      <c r="HY8" s="146">
        <f t="shared" si="165"/>
        <v>0</v>
      </c>
      <c r="HZ8" s="146">
        <f t="shared" si="166"/>
        <v>0</v>
      </c>
      <c r="IA8" s="146">
        <f t="shared" si="167"/>
        <v>0</v>
      </c>
      <c r="IB8" s="146">
        <f t="shared" si="168"/>
        <v>0</v>
      </c>
      <c r="IC8" s="146">
        <f t="shared" si="169"/>
        <v>0</v>
      </c>
      <c r="ID8" s="146">
        <f t="shared" si="170"/>
        <v>0</v>
      </c>
    </row>
    <row r="9" spans="1:239" ht="17.25" customHeight="1" x14ac:dyDescent="0.65">
      <c r="A9" s="2">
        <v>5</v>
      </c>
      <c r="B9" s="155">
        <v>0.20833333333333334</v>
      </c>
      <c r="C9" s="148">
        <v>0.625</v>
      </c>
      <c r="D9" s="131"/>
      <c r="E9" s="132"/>
      <c r="F9" s="147"/>
      <c r="G9" s="148"/>
      <c r="H9" s="131"/>
      <c r="I9" s="132"/>
      <c r="J9" s="131">
        <v>0.20833333333333334</v>
      </c>
      <c r="K9" s="132">
        <v>0.625</v>
      </c>
      <c r="L9" s="131">
        <v>0.20833333333333334</v>
      </c>
      <c r="M9" s="132">
        <v>0.625</v>
      </c>
      <c r="N9" s="131">
        <v>0.20833333333333334</v>
      </c>
      <c r="O9" s="132">
        <v>0.625</v>
      </c>
      <c r="P9" s="138">
        <f t="shared" si="1"/>
        <v>1.6666666666666665</v>
      </c>
      <c r="Q9" s="139">
        <f t="shared" si="172"/>
        <v>4</v>
      </c>
      <c r="S9" s="149">
        <v>0.16666666666666666</v>
      </c>
      <c r="T9" s="150">
        <f t="shared" ref="T9:Z9" si="174">CB55</f>
        <v>0.33333333333333331</v>
      </c>
      <c r="U9" s="151">
        <f t="shared" si="174"/>
        <v>0.41666666666666669</v>
      </c>
      <c r="V9" s="151">
        <f t="shared" si="174"/>
        <v>0.375</v>
      </c>
      <c r="W9" s="151">
        <f t="shared" si="174"/>
        <v>0.33333333333333331</v>
      </c>
      <c r="X9" s="151">
        <f t="shared" si="174"/>
        <v>0.33333333333333331</v>
      </c>
      <c r="Y9" s="151">
        <f t="shared" si="174"/>
        <v>0.375</v>
      </c>
      <c r="Z9" s="152">
        <f t="shared" si="174"/>
        <v>0.33333333333333331</v>
      </c>
      <c r="AB9" s="144" t="s">
        <v>18</v>
      </c>
      <c r="AC9" s="144" t="s">
        <v>202</v>
      </c>
      <c r="AD9" s="144" t="s">
        <v>203</v>
      </c>
      <c r="AE9" s="24" t="s">
        <v>75</v>
      </c>
      <c r="AF9" s="24" t="s">
        <v>204</v>
      </c>
      <c r="AG9" s="24" t="s">
        <v>205</v>
      </c>
      <c r="AH9" s="24" t="s">
        <v>206</v>
      </c>
      <c r="AI9" s="24" t="s">
        <v>62</v>
      </c>
      <c r="AJ9" s="24" t="s">
        <v>207</v>
      </c>
      <c r="AK9" s="24" t="s">
        <v>65</v>
      </c>
      <c r="AL9" s="24" t="s">
        <v>208</v>
      </c>
      <c r="AM9" s="24" t="s">
        <v>70</v>
      </c>
      <c r="AN9" s="9"/>
      <c r="AO9" s="24"/>
      <c r="AP9" s="153"/>
      <c r="AR9" s="153"/>
      <c r="AT9" s="25">
        <v>5</v>
      </c>
      <c r="AV9" s="146">
        <f t="shared" si="3"/>
        <v>0</v>
      </c>
      <c r="AW9" s="146">
        <f t="shared" si="4"/>
        <v>0</v>
      </c>
      <c r="AX9" s="146">
        <f t="shared" si="5"/>
        <v>0</v>
      </c>
      <c r="AY9" s="146">
        <f t="shared" si="6"/>
        <v>0</v>
      </c>
      <c r="AZ9" s="146">
        <f t="shared" si="7"/>
        <v>0</v>
      </c>
      <c r="BA9" s="146">
        <f t="shared" si="8"/>
        <v>0</v>
      </c>
      <c r="BB9" s="146">
        <f t="shared" si="9"/>
        <v>0</v>
      </c>
      <c r="BD9" s="146">
        <f t="shared" si="10"/>
        <v>0</v>
      </c>
      <c r="BE9" s="146">
        <f t="shared" si="11"/>
        <v>0</v>
      </c>
      <c r="BF9" s="146">
        <f t="shared" si="12"/>
        <v>0</v>
      </c>
      <c r="BG9" s="146">
        <f t="shared" si="13"/>
        <v>0</v>
      </c>
      <c r="BH9" s="146">
        <f t="shared" si="14"/>
        <v>0</v>
      </c>
      <c r="BI9" s="146">
        <f t="shared" si="15"/>
        <v>0</v>
      </c>
      <c r="BJ9" s="146">
        <f t="shared" si="16"/>
        <v>0</v>
      </c>
      <c r="BK9" s="25"/>
      <c r="BL9" s="146">
        <f t="shared" si="17"/>
        <v>0</v>
      </c>
      <c r="BM9" s="146">
        <f t="shared" si="18"/>
        <v>0</v>
      </c>
      <c r="BN9" s="146">
        <f t="shared" si="19"/>
        <v>0</v>
      </c>
      <c r="BO9" s="146">
        <f t="shared" si="20"/>
        <v>0</v>
      </c>
      <c r="BP9" s="146">
        <f t="shared" si="21"/>
        <v>0</v>
      </c>
      <c r="BQ9" s="146">
        <f t="shared" si="22"/>
        <v>0</v>
      </c>
      <c r="BR9" s="146">
        <f t="shared" si="23"/>
        <v>0</v>
      </c>
      <c r="BT9" s="146">
        <f t="shared" si="24"/>
        <v>0</v>
      </c>
      <c r="BU9" s="146">
        <f t="shared" si="25"/>
        <v>0</v>
      </c>
      <c r="BV9" s="146">
        <f t="shared" si="26"/>
        <v>0</v>
      </c>
      <c r="BW9" s="146">
        <f t="shared" si="27"/>
        <v>0</v>
      </c>
      <c r="BX9" s="146">
        <f t="shared" si="28"/>
        <v>0</v>
      </c>
      <c r="BY9" s="146">
        <f t="shared" si="29"/>
        <v>0</v>
      </c>
      <c r="BZ9" s="146">
        <f t="shared" si="30"/>
        <v>0</v>
      </c>
      <c r="CB9" s="146">
        <f t="shared" si="31"/>
        <v>0</v>
      </c>
      <c r="CC9" s="146">
        <f t="shared" si="32"/>
        <v>0</v>
      </c>
      <c r="CD9" s="146">
        <f t="shared" si="33"/>
        <v>0</v>
      </c>
      <c r="CE9" s="146">
        <f t="shared" si="34"/>
        <v>0</v>
      </c>
      <c r="CF9" s="146">
        <f t="shared" si="35"/>
        <v>0</v>
      </c>
      <c r="CG9" s="146">
        <f t="shared" si="36"/>
        <v>0</v>
      </c>
      <c r="CH9" s="146">
        <f t="shared" si="37"/>
        <v>0</v>
      </c>
      <c r="CJ9" s="146">
        <f t="shared" si="38"/>
        <v>4.1666666666666664E-2</v>
      </c>
      <c r="CK9" s="146">
        <f t="shared" si="39"/>
        <v>0</v>
      </c>
      <c r="CL9" s="146">
        <f t="shared" si="40"/>
        <v>0</v>
      </c>
      <c r="CM9" s="146">
        <f t="shared" si="41"/>
        <v>0</v>
      </c>
      <c r="CN9" s="146">
        <f t="shared" si="42"/>
        <v>4.1666666666666664E-2</v>
      </c>
      <c r="CO9" s="146">
        <f t="shared" si="43"/>
        <v>4.1666666666666664E-2</v>
      </c>
      <c r="CP9" s="146">
        <f t="shared" si="44"/>
        <v>4.1666666666666664E-2</v>
      </c>
      <c r="CQ9" s="25"/>
      <c r="CR9" s="146">
        <f t="shared" si="45"/>
        <v>4.1666666666666664E-2</v>
      </c>
      <c r="CS9" s="146">
        <f t="shared" si="46"/>
        <v>0</v>
      </c>
      <c r="CT9" s="146">
        <f t="shared" si="47"/>
        <v>0</v>
      </c>
      <c r="CU9" s="146">
        <f t="shared" si="48"/>
        <v>0</v>
      </c>
      <c r="CV9" s="146">
        <f t="shared" si="49"/>
        <v>4.1666666666666664E-2</v>
      </c>
      <c r="CW9" s="146">
        <f t="shared" si="50"/>
        <v>4.1666666666666664E-2</v>
      </c>
      <c r="CX9" s="146">
        <f t="shared" si="51"/>
        <v>4.1666666666666664E-2</v>
      </c>
      <c r="CZ9" s="146">
        <f t="shared" si="52"/>
        <v>4.1666666666666664E-2</v>
      </c>
      <c r="DA9" s="146">
        <f t="shared" si="53"/>
        <v>0</v>
      </c>
      <c r="DB9" s="146">
        <f t="shared" si="54"/>
        <v>0</v>
      </c>
      <c r="DC9" s="146">
        <f t="shared" si="55"/>
        <v>0</v>
      </c>
      <c r="DD9" s="146">
        <f t="shared" si="56"/>
        <v>4.1666666666666664E-2</v>
      </c>
      <c r="DE9" s="146">
        <f t="shared" si="57"/>
        <v>4.1666666666666664E-2</v>
      </c>
      <c r="DF9" s="146">
        <f t="shared" si="58"/>
        <v>4.1666666666666664E-2</v>
      </c>
      <c r="DG9" s="25"/>
      <c r="DH9" s="146">
        <f t="shared" si="59"/>
        <v>4.1666666666666664E-2</v>
      </c>
      <c r="DI9" s="146">
        <f t="shared" si="60"/>
        <v>0</v>
      </c>
      <c r="DJ9" s="146">
        <f t="shared" si="61"/>
        <v>0</v>
      </c>
      <c r="DK9" s="146">
        <f t="shared" si="62"/>
        <v>0</v>
      </c>
      <c r="DL9" s="146">
        <f t="shared" si="63"/>
        <v>4.1666666666666664E-2</v>
      </c>
      <c r="DM9" s="146">
        <f t="shared" si="64"/>
        <v>4.1666666666666664E-2</v>
      </c>
      <c r="DN9" s="146">
        <f t="shared" si="65"/>
        <v>4.1666666666666664E-2</v>
      </c>
      <c r="DP9" s="146">
        <f t="shared" si="66"/>
        <v>4.1666666666666664E-2</v>
      </c>
      <c r="DQ9" s="146">
        <f t="shared" si="67"/>
        <v>0</v>
      </c>
      <c r="DR9" s="146">
        <f t="shared" si="68"/>
        <v>0</v>
      </c>
      <c r="DS9" s="146">
        <f t="shared" si="69"/>
        <v>0</v>
      </c>
      <c r="DT9" s="146">
        <f t="shared" si="70"/>
        <v>4.1666666666666664E-2</v>
      </c>
      <c r="DU9" s="146">
        <f t="shared" si="71"/>
        <v>4.1666666666666664E-2</v>
      </c>
      <c r="DV9" s="146">
        <f t="shared" si="72"/>
        <v>4.1666666666666664E-2</v>
      </c>
      <c r="DW9" s="25"/>
      <c r="DX9" s="146">
        <f t="shared" si="73"/>
        <v>4.1666666666666664E-2</v>
      </c>
      <c r="DY9" s="146">
        <f t="shared" si="74"/>
        <v>0</v>
      </c>
      <c r="DZ9" s="146">
        <f t="shared" si="75"/>
        <v>0</v>
      </c>
      <c r="EA9" s="146">
        <f t="shared" si="76"/>
        <v>0</v>
      </c>
      <c r="EB9" s="146">
        <f t="shared" si="77"/>
        <v>4.1666666666666664E-2</v>
      </c>
      <c r="EC9" s="146">
        <f t="shared" si="78"/>
        <v>4.1666666666666664E-2</v>
      </c>
      <c r="ED9" s="146">
        <f t="shared" si="79"/>
        <v>4.1666666666666664E-2</v>
      </c>
      <c r="EF9" s="146">
        <f t="shared" si="80"/>
        <v>4.1666666666666664E-2</v>
      </c>
      <c r="EG9" s="146">
        <f t="shared" si="81"/>
        <v>0</v>
      </c>
      <c r="EH9" s="146">
        <f t="shared" si="82"/>
        <v>0</v>
      </c>
      <c r="EI9" s="146">
        <f t="shared" si="83"/>
        <v>0</v>
      </c>
      <c r="EJ9" s="146">
        <f t="shared" si="84"/>
        <v>4.1666666666666664E-2</v>
      </c>
      <c r="EK9" s="146">
        <f t="shared" si="85"/>
        <v>4.1666666666666664E-2</v>
      </c>
      <c r="EL9" s="146">
        <f t="shared" si="86"/>
        <v>4.1666666666666664E-2</v>
      </c>
      <c r="EN9" s="146">
        <f t="shared" si="87"/>
        <v>4.1666666666666664E-2</v>
      </c>
      <c r="EO9" s="146">
        <f t="shared" si="88"/>
        <v>0</v>
      </c>
      <c r="EP9" s="146">
        <f t="shared" si="89"/>
        <v>0</v>
      </c>
      <c r="EQ9" s="146">
        <f t="shared" si="90"/>
        <v>0</v>
      </c>
      <c r="ER9" s="146">
        <f t="shared" si="91"/>
        <v>4.1666666666666664E-2</v>
      </c>
      <c r="ES9" s="146">
        <f t="shared" si="92"/>
        <v>4.1666666666666664E-2</v>
      </c>
      <c r="ET9" s="146">
        <f t="shared" si="93"/>
        <v>4.1666666666666664E-2</v>
      </c>
      <c r="EV9" s="146">
        <f t="shared" si="94"/>
        <v>4.1666666666666664E-2</v>
      </c>
      <c r="EW9" s="146">
        <f t="shared" si="95"/>
        <v>0</v>
      </c>
      <c r="EX9" s="146">
        <f t="shared" si="96"/>
        <v>0</v>
      </c>
      <c r="EY9" s="146">
        <f t="shared" si="97"/>
        <v>0</v>
      </c>
      <c r="EZ9" s="146">
        <f t="shared" si="98"/>
        <v>4.1666666666666664E-2</v>
      </c>
      <c r="FA9" s="146">
        <f t="shared" si="99"/>
        <v>4.1666666666666664E-2</v>
      </c>
      <c r="FB9" s="146">
        <f t="shared" si="100"/>
        <v>4.1666666666666664E-2</v>
      </c>
      <c r="FC9" s="25"/>
      <c r="FD9" s="146">
        <f t="shared" si="101"/>
        <v>4.1666666666666664E-2</v>
      </c>
      <c r="FE9" s="146">
        <f t="shared" si="102"/>
        <v>0</v>
      </c>
      <c r="FF9" s="146">
        <f t="shared" si="103"/>
        <v>0</v>
      </c>
      <c r="FG9" s="146">
        <f t="shared" si="104"/>
        <v>0</v>
      </c>
      <c r="FH9" s="146">
        <f t="shared" si="105"/>
        <v>4.1666666666666664E-2</v>
      </c>
      <c r="FI9" s="146">
        <f t="shared" si="106"/>
        <v>4.1666666666666664E-2</v>
      </c>
      <c r="FJ9" s="146">
        <f t="shared" si="107"/>
        <v>4.1666666666666664E-2</v>
      </c>
      <c r="FL9" s="146">
        <f t="shared" si="108"/>
        <v>0</v>
      </c>
      <c r="FM9" s="146">
        <f t="shared" si="109"/>
        <v>0</v>
      </c>
      <c r="FN9" s="146">
        <f t="shared" si="110"/>
        <v>0</v>
      </c>
      <c r="FO9" s="146">
        <f t="shared" si="111"/>
        <v>0</v>
      </c>
      <c r="FP9" s="146">
        <f t="shared" si="112"/>
        <v>0</v>
      </c>
      <c r="FQ9" s="146">
        <f t="shared" si="113"/>
        <v>0</v>
      </c>
      <c r="FR9" s="146">
        <f t="shared" si="114"/>
        <v>0</v>
      </c>
      <c r="FT9" s="146">
        <f t="shared" si="115"/>
        <v>0</v>
      </c>
      <c r="FU9" s="146">
        <f t="shared" si="116"/>
        <v>0</v>
      </c>
      <c r="FV9" s="146">
        <f t="shared" si="117"/>
        <v>0</v>
      </c>
      <c r="FW9" s="146">
        <f t="shared" si="118"/>
        <v>0</v>
      </c>
      <c r="FX9" s="146">
        <f t="shared" si="119"/>
        <v>0</v>
      </c>
      <c r="FY9" s="146">
        <f t="shared" si="120"/>
        <v>0</v>
      </c>
      <c r="FZ9" s="146">
        <f t="shared" si="121"/>
        <v>0</v>
      </c>
      <c r="GB9" s="146">
        <f t="shared" si="122"/>
        <v>0</v>
      </c>
      <c r="GC9" s="146">
        <f t="shared" si="123"/>
        <v>0</v>
      </c>
      <c r="GD9" s="146">
        <f t="shared" si="124"/>
        <v>0</v>
      </c>
      <c r="GE9" s="146">
        <f t="shared" si="125"/>
        <v>0</v>
      </c>
      <c r="GF9" s="146">
        <f t="shared" si="126"/>
        <v>0</v>
      </c>
      <c r="GG9" s="146">
        <f t="shared" si="127"/>
        <v>0</v>
      </c>
      <c r="GH9" s="146">
        <f t="shared" si="128"/>
        <v>0</v>
      </c>
      <c r="GJ9" s="146">
        <f t="shared" si="129"/>
        <v>0</v>
      </c>
      <c r="GK9" s="146">
        <f t="shared" si="130"/>
        <v>0</v>
      </c>
      <c r="GL9" s="146">
        <f t="shared" si="131"/>
        <v>0</v>
      </c>
      <c r="GM9" s="146">
        <f t="shared" si="132"/>
        <v>0</v>
      </c>
      <c r="GN9" s="146">
        <f t="shared" si="133"/>
        <v>0</v>
      </c>
      <c r="GO9" s="146">
        <f t="shared" si="134"/>
        <v>0</v>
      </c>
      <c r="GP9" s="146">
        <f t="shared" si="135"/>
        <v>0</v>
      </c>
      <c r="GR9" s="146">
        <f t="shared" si="136"/>
        <v>0</v>
      </c>
      <c r="GS9" s="146">
        <f t="shared" si="137"/>
        <v>0</v>
      </c>
      <c r="GT9" s="146">
        <f t="shared" si="138"/>
        <v>0</v>
      </c>
      <c r="GU9" s="146">
        <f t="shared" si="139"/>
        <v>0</v>
      </c>
      <c r="GV9" s="146">
        <f t="shared" si="140"/>
        <v>0</v>
      </c>
      <c r="GW9" s="146">
        <f t="shared" si="141"/>
        <v>0</v>
      </c>
      <c r="GX9" s="146">
        <f t="shared" si="142"/>
        <v>0</v>
      </c>
      <c r="GZ9" s="146">
        <f t="shared" si="143"/>
        <v>0</v>
      </c>
      <c r="HA9" s="146">
        <f t="shared" si="144"/>
        <v>0</v>
      </c>
      <c r="HB9" s="146">
        <f t="shared" si="145"/>
        <v>0</v>
      </c>
      <c r="HC9" s="146">
        <f t="shared" si="146"/>
        <v>0</v>
      </c>
      <c r="HD9" s="146">
        <f t="shared" si="147"/>
        <v>0</v>
      </c>
      <c r="HE9" s="146">
        <f t="shared" si="148"/>
        <v>0</v>
      </c>
      <c r="HF9" s="146">
        <f t="shared" si="149"/>
        <v>0</v>
      </c>
      <c r="HH9" s="146">
        <f t="shared" si="150"/>
        <v>0</v>
      </c>
      <c r="HI9" s="146">
        <f t="shared" si="151"/>
        <v>0</v>
      </c>
      <c r="HJ9" s="146">
        <f t="shared" si="152"/>
        <v>0</v>
      </c>
      <c r="HK9" s="146">
        <f t="shared" si="153"/>
        <v>0</v>
      </c>
      <c r="HL9" s="146">
        <f t="shared" si="154"/>
        <v>0</v>
      </c>
      <c r="HM9" s="146">
        <f t="shared" si="155"/>
        <v>0</v>
      </c>
      <c r="HN9" s="146">
        <f t="shared" si="156"/>
        <v>0</v>
      </c>
      <c r="HP9" s="146">
        <f t="shared" si="157"/>
        <v>0</v>
      </c>
      <c r="HQ9" s="146">
        <f t="shared" si="158"/>
        <v>0</v>
      </c>
      <c r="HR9" s="146">
        <f t="shared" si="159"/>
        <v>0</v>
      </c>
      <c r="HS9" s="146">
        <f t="shared" si="160"/>
        <v>0</v>
      </c>
      <c r="HT9" s="146">
        <f t="shared" si="161"/>
        <v>0</v>
      </c>
      <c r="HU9" s="146">
        <f t="shared" si="162"/>
        <v>0</v>
      </c>
      <c r="HV9" s="146">
        <f t="shared" si="163"/>
        <v>0</v>
      </c>
      <c r="HX9" s="146">
        <f t="shared" si="164"/>
        <v>0</v>
      </c>
      <c r="HY9" s="146">
        <f t="shared" si="165"/>
        <v>0</v>
      </c>
      <c r="HZ9" s="146">
        <f t="shared" si="166"/>
        <v>0</v>
      </c>
      <c r="IA9" s="146">
        <f t="shared" si="167"/>
        <v>0</v>
      </c>
      <c r="IB9" s="146">
        <f t="shared" si="168"/>
        <v>0</v>
      </c>
      <c r="IC9" s="146">
        <f t="shared" si="169"/>
        <v>0</v>
      </c>
      <c r="ID9" s="146">
        <f t="shared" si="170"/>
        <v>0</v>
      </c>
    </row>
    <row r="10" spans="1:239" ht="17.25" customHeight="1" x14ac:dyDescent="0.7">
      <c r="A10" s="2">
        <v>6</v>
      </c>
      <c r="B10" s="155">
        <v>0.20833333333333334</v>
      </c>
      <c r="C10" s="148">
        <v>0.625</v>
      </c>
      <c r="D10" s="131">
        <v>0.20833333333333334</v>
      </c>
      <c r="E10" s="132">
        <v>0.625</v>
      </c>
      <c r="F10" s="131"/>
      <c r="G10" s="132"/>
      <c r="H10" s="131"/>
      <c r="I10" s="132"/>
      <c r="J10" s="131"/>
      <c r="K10" s="132"/>
      <c r="L10" s="131">
        <v>0.20833333333333334</v>
      </c>
      <c r="M10" s="132">
        <v>0.625</v>
      </c>
      <c r="N10" s="156">
        <v>0.20833333333333334</v>
      </c>
      <c r="O10" s="157">
        <v>0.625</v>
      </c>
      <c r="P10" s="138">
        <f t="shared" si="1"/>
        <v>1.6666666666666665</v>
      </c>
      <c r="Q10" s="139">
        <f t="shared" si="172"/>
        <v>4</v>
      </c>
      <c r="S10" s="149">
        <v>0.20833333333333334</v>
      </c>
      <c r="T10" s="150">
        <f t="shared" ref="T10:Z10" si="175">CJ55</f>
        <v>0.33333333333333331</v>
      </c>
      <c r="U10" s="151">
        <f t="shared" si="175"/>
        <v>0.375</v>
      </c>
      <c r="V10" s="151">
        <f t="shared" si="175"/>
        <v>0.33333333333333331</v>
      </c>
      <c r="W10" s="151">
        <f t="shared" si="175"/>
        <v>0.375</v>
      </c>
      <c r="X10" s="151">
        <f t="shared" si="175"/>
        <v>0.41666666666666669</v>
      </c>
      <c r="Y10" s="151">
        <f t="shared" si="175"/>
        <v>0.45833333333333337</v>
      </c>
      <c r="Z10" s="152">
        <f t="shared" si="175"/>
        <v>0.375</v>
      </c>
      <c r="AB10" s="144" t="s">
        <v>19</v>
      </c>
      <c r="AC10" s="144" t="s">
        <v>210</v>
      </c>
      <c r="AD10" s="144" t="s">
        <v>211</v>
      </c>
      <c r="AE10" s="24" t="s">
        <v>76</v>
      </c>
      <c r="AF10" s="24" t="s">
        <v>212</v>
      </c>
      <c r="AG10" s="24" t="s">
        <v>213</v>
      </c>
      <c r="AH10" s="24" t="s">
        <v>214</v>
      </c>
      <c r="AI10" s="24" t="s">
        <v>11</v>
      </c>
      <c r="AJ10" s="24" t="s">
        <v>215</v>
      </c>
      <c r="AK10" s="24" t="s">
        <v>5</v>
      </c>
      <c r="AL10" s="24" t="s">
        <v>216</v>
      </c>
      <c r="AM10" s="24" t="s">
        <v>71</v>
      </c>
      <c r="AN10" s="29"/>
      <c r="AO10" s="28"/>
      <c r="AP10" s="145"/>
      <c r="AR10" s="153"/>
      <c r="AT10" s="25">
        <v>6</v>
      </c>
      <c r="AV10" s="146">
        <f t="shared" si="3"/>
        <v>0</v>
      </c>
      <c r="AW10" s="146">
        <f t="shared" si="4"/>
        <v>0</v>
      </c>
      <c r="AX10" s="146">
        <f t="shared" si="5"/>
        <v>0</v>
      </c>
      <c r="AY10" s="146">
        <f t="shared" si="6"/>
        <v>0</v>
      </c>
      <c r="AZ10" s="146">
        <f t="shared" si="7"/>
        <v>0</v>
      </c>
      <c r="BA10" s="146">
        <f t="shared" si="8"/>
        <v>0</v>
      </c>
      <c r="BB10" s="146">
        <f t="shared" si="9"/>
        <v>0</v>
      </c>
      <c r="BD10" s="146">
        <f t="shared" si="10"/>
        <v>0</v>
      </c>
      <c r="BE10" s="146">
        <f t="shared" si="11"/>
        <v>0</v>
      </c>
      <c r="BF10" s="146">
        <f t="shared" si="12"/>
        <v>0</v>
      </c>
      <c r="BG10" s="146">
        <f t="shared" si="13"/>
        <v>0</v>
      </c>
      <c r="BH10" s="146">
        <f t="shared" si="14"/>
        <v>0</v>
      </c>
      <c r="BI10" s="146">
        <f t="shared" si="15"/>
        <v>0</v>
      </c>
      <c r="BJ10" s="146">
        <f t="shared" si="16"/>
        <v>0</v>
      </c>
      <c r="BK10" s="25"/>
      <c r="BL10" s="146">
        <f t="shared" si="17"/>
        <v>0</v>
      </c>
      <c r="BM10" s="146">
        <f t="shared" si="18"/>
        <v>0</v>
      </c>
      <c r="BN10" s="146">
        <f t="shared" si="19"/>
        <v>0</v>
      </c>
      <c r="BO10" s="146">
        <f t="shared" si="20"/>
        <v>0</v>
      </c>
      <c r="BP10" s="146">
        <f t="shared" si="21"/>
        <v>0</v>
      </c>
      <c r="BQ10" s="146">
        <f t="shared" si="22"/>
        <v>0</v>
      </c>
      <c r="BR10" s="146">
        <f t="shared" si="23"/>
        <v>0</v>
      </c>
      <c r="BT10" s="146">
        <f t="shared" si="24"/>
        <v>0</v>
      </c>
      <c r="BU10" s="146">
        <f t="shared" si="25"/>
        <v>0</v>
      </c>
      <c r="BV10" s="146">
        <f t="shared" si="26"/>
        <v>0</v>
      </c>
      <c r="BW10" s="146">
        <f t="shared" si="27"/>
        <v>0</v>
      </c>
      <c r="BX10" s="146">
        <f t="shared" si="28"/>
        <v>0</v>
      </c>
      <c r="BY10" s="146">
        <f t="shared" si="29"/>
        <v>0</v>
      </c>
      <c r="BZ10" s="146">
        <f t="shared" si="30"/>
        <v>0</v>
      </c>
      <c r="CB10" s="146">
        <f t="shared" si="31"/>
        <v>0</v>
      </c>
      <c r="CC10" s="146">
        <f t="shared" si="32"/>
        <v>0</v>
      </c>
      <c r="CD10" s="146">
        <f t="shared" si="33"/>
        <v>0</v>
      </c>
      <c r="CE10" s="146">
        <f t="shared" si="34"/>
        <v>0</v>
      </c>
      <c r="CF10" s="146">
        <f t="shared" si="35"/>
        <v>0</v>
      </c>
      <c r="CG10" s="146">
        <f t="shared" si="36"/>
        <v>0</v>
      </c>
      <c r="CH10" s="146">
        <f t="shared" si="37"/>
        <v>0</v>
      </c>
      <c r="CJ10" s="146">
        <f t="shared" si="38"/>
        <v>4.1666666666666664E-2</v>
      </c>
      <c r="CK10" s="146">
        <f t="shared" si="39"/>
        <v>4.1666666666666664E-2</v>
      </c>
      <c r="CL10" s="146">
        <f t="shared" si="40"/>
        <v>0</v>
      </c>
      <c r="CM10" s="146">
        <f t="shared" si="41"/>
        <v>0</v>
      </c>
      <c r="CN10" s="146">
        <f t="shared" si="42"/>
        <v>0</v>
      </c>
      <c r="CO10" s="146">
        <f t="shared" si="43"/>
        <v>4.1666666666666664E-2</v>
      </c>
      <c r="CP10" s="146">
        <f t="shared" si="44"/>
        <v>4.1666666666666664E-2</v>
      </c>
      <c r="CQ10" s="25"/>
      <c r="CR10" s="146">
        <f t="shared" si="45"/>
        <v>4.1666666666666664E-2</v>
      </c>
      <c r="CS10" s="146">
        <f t="shared" si="46"/>
        <v>4.1666666666666664E-2</v>
      </c>
      <c r="CT10" s="146">
        <f t="shared" si="47"/>
        <v>0</v>
      </c>
      <c r="CU10" s="146">
        <f t="shared" si="48"/>
        <v>0</v>
      </c>
      <c r="CV10" s="146">
        <f t="shared" si="49"/>
        <v>0</v>
      </c>
      <c r="CW10" s="146">
        <f t="shared" si="50"/>
        <v>4.1666666666666664E-2</v>
      </c>
      <c r="CX10" s="146">
        <f t="shared" si="51"/>
        <v>4.1666666666666664E-2</v>
      </c>
      <c r="CZ10" s="146">
        <f t="shared" si="52"/>
        <v>4.1666666666666664E-2</v>
      </c>
      <c r="DA10" s="146">
        <f t="shared" si="53"/>
        <v>4.1666666666666664E-2</v>
      </c>
      <c r="DB10" s="146">
        <f t="shared" si="54"/>
        <v>0</v>
      </c>
      <c r="DC10" s="146">
        <f t="shared" si="55"/>
        <v>0</v>
      </c>
      <c r="DD10" s="146">
        <f t="shared" si="56"/>
        <v>0</v>
      </c>
      <c r="DE10" s="146">
        <f t="shared" si="57"/>
        <v>4.1666666666666664E-2</v>
      </c>
      <c r="DF10" s="146">
        <f t="shared" si="58"/>
        <v>4.1666666666666664E-2</v>
      </c>
      <c r="DG10" s="25"/>
      <c r="DH10" s="146">
        <f t="shared" si="59"/>
        <v>4.1666666666666664E-2</v>
      </c>
      <c r="DI10" s="146">
        <f t="shared" si="60"/>
        <v>4.1666666666666664E-2</v>
      </c>
      <c r="DJ10" s="146">
        <f t="shared" si="61"/>
        <v>0</v>
      </c>
      <c r="DK10" s="146">
        <f t="shared" si="62"/>
        <v>0</v>
      </c>
      <c r="DL10" s="146">
        <f t="shared" si="63"/>
        <v>0</v>
      </c>
      <c r="DM10" s="146">
        <f t="shared" si="64"/>
        <v>4.1666666666666664E-2</v>
      </c>
      <c r="DN10" s="146">
        <f t="shared" si="65"/>
        <v>4.1666666666666664E-2</v>
      </c>
      <c r="DP10" s="146">
        <f t="shared" si="66"/>
        <v>4.1666666666666664E-2</v>
      </c>
      <c r="DQ10" s="146">
        <f t="shared" si="67"/>
        <v>4.1666666666666664E-2</v>
      </c>
      <c r="DR10" s="146">
        <f t="shared" si="68"/>
        <v>0</v>
      </c>
      <c r="DS10" s="146">
        <f t="shared" si="69"/>
        <v>0</v>
      </c>
      <c r="DT10" s="146">
        <f t="shared" si="70"/>
        <v>0</v>
      </c>
      <c r="DU10" s="146">
        <f t="shared" si="71"/>
        <v>4.1666666666666664E-2</v>
      </c>
      <c r="DV10" s="146">
        <f t="shared" si="72"/>
        <v>4.1666666666666664E-2</v>
      </c>
      <c r="DW10" s="25"/>
      <c r="DX10" s="146">
        <f t="shared" si="73"/>
        <v>4.1666666666666664E-2</v>
      </c>
      <c r="DY10" s="146">
        <f t="shared" si="74"/>
        <v>4.1666666666666664E-2</v>
      </c>
      <c r="DZ10" s="146">
        <f t="shared" si="75"/>
        <v>0</v>
      </c>
      <c r="EA10" s="146">
        <f t="shared" si="76"/>
        <v>0</v>
      </c>
      <c r="EB10" s="146">
        <f t="shared" si="77"/>
        <v>0</v>
      </c>
      <c r="EC10" s="146">
        <f t="shared" si="78"/>
        <v>4.1666666666666664E-2</v>
      </c>
      <c r="ED10" s="146">
        <f t="shared" si="79"/>
        <v>4.1666666666666664E-2</v>
      </c>
      <c r="EF10" s="146">
        <f t="shared" si="80"/>
        <v>4.1666666666666664E-2</v>
      </c>
      <c r="EG10" s="146">
        <f t="shared" si="81"/>
        <v>4.1666666666666664E-2</v>
      </c>
      <c r="EH10" s="146">
        <f t="shared" si="82"/>
        <v>0</v>
      </c>
      <c r="EI10" s="146">
        <f t="shared" si="83"/>
        <v>0</v>
      </c>
      <c r="EJ10" s="146">
        <f t="shared" si="84"/>
        <v>0</v>
      </c>
      <c r="EK10" s="146">
        <f t="shared" si="85"/>
        <v>4.1666666666666664E-2</v>
      </c>
      <c r="EL10" s="146">
        <f t="shared" si="86"/>
        <v>4.1666666666666664E-2</v>
      </c>
      <c r="EN10" s="146">
        <f t="shared" si="87"/>
        <v>4.1666666666666664E-2</v>
      </c>
      <c r="EO10" s="146">
        <f t="shared" si="88"/>
        <v>4.1666666666666664E-2</v>
      </c>
      <c r="EP10" s="146">
        <f t="shared" si="89"/>
        <v>0</v>
      </c>
      <c r="EQ10" s="146">
        <f t="shared" si="90"/>
        <v>0</v>
      </c>
      <c r="ER10" s="146">
        <f t="shared" si="91"/>
        <v>0</v>
      </c>
      <c r="ES10" s="146">
        <f t="shared" si="92"/>
        <v>4.1666666666666664E-2</v>
      </c>
      <c r="ET10" s="146">
        <f t="shared" si="93"/>
        <v>4.1666666666666664E-2</v>
      </c>
      <c r="EV10" s="146">
        <f t="shared" si="94"/>
        <v>4.1666666666666664E-2</v>
      </c>
      <c r="EW10" s="146">
        <f t="shared" si="95"/>
        <v>4.1666666666666664E-2</v>
      </c>
      <c r="EX10" s="146">
        <f t="shared" si="96"/>
        <v>0</v>
      </c>
      <c r="EY10" s="146">
        <f t="shared" si="97"/>
        <v>0</v>
      </c>
      <c r="EZ10" s="146">
        <f t="shared" si="98"/>
        <v>0</v>
      </c>
      <c r="FA10" s="146">
        <f t="shared" si="99"/>
        <v>4.1666666666666664E-2</v>
      </c>
      <c r="FB10" s="146">
        <f t="shared" si="100"/>
        <v>4.1666666666666664E-2</v>
      </c>
      <c r="FC10" s="25"/>
      <c r="FD10" s="146">
        <f t="shared" si="101"/>
        <v>4.1666666666666664E-2</v>
      </c>
      <c r="FE10" s="146">
        <f t="shared" si="102"/>
        <v>4.1666666666666664E-2</v>
      </c>
      <c r="FF10" s="146">
        <f t="shared" si="103"/>
        <v>0</v>
      </c>
      <c r="FG10" s="146">
        <f t="shared" si="104"/>
        <v>0</v>
      </c>
      <c r="FH10" s="146">
        <f t="shared" si="105"/>
        <v>0</v>
      </c>
      <c r="FI10" s="146">
        <f t="shared" si="106"/>
        <v>4.1666666666666664E-2</v>
      </c>
      <c r="FJ10" s="146">
        <f t="shared" si="107"/>
        <v>4.1666666666666664E-2</v>
      </c>
      <c r="FL10" s="146">
        <f t="shared" si="108"/>
        <v>0</v>
      </c>
      <c r="FM10" s="146">
        <f t="shared" si="109"/>
        <v>0</v>
      </c>
      <c r="FN10" s="146">
        <f t="shared" si="110"/>
        <v>0</v>
      </c>
      <c r="FO10" s="146">
        <f t="shared" si="111"/>
        <v>0</v>
      </c>
      <c r="FP10" s="146">
        <f t="shared" si="112"/>
        <v>0</v>
      </c>
      <c r="FQ10" s="146">
        <f t="shared" si="113"/>
        <v>0</v>
      </c>
      <c r="FR10" s="146">
        <f t="shared" si="114"/>
        <v>0</v>
      </c>
      <c r="FT10" s="146">
        <f t="shared" si="115"/>
        <v>0</v>
      </c>
      <c r="FU10" s="146">
        <f t="shared" si="116"/>
        <v>0</v>
      </c>
      <c r="FV10" s="146">
        <f t="shared" si="117"/>
        <v>0</v>
      </c>
      <c r="FW10" s="146">
        <f t="shared" si="118"/>
        <v>0</v>
      </c>
      <c r="FX10" s="146">
        <f t="shared" si="119"/>
        <v>0</v>
      </c>
      <c r="FY10" s="146">
        <f t="shared" si="120"/>
        <v>0</v>
      </c>
      <c r="FZ10" s="146">
        <f t="shared" si="121"/>
        <v>0</v>
      </c>
      <c r="GB10" s="146">
        <f t="shared" si="122"/>
        <v>0</v>
      </c>
      <c r="GC10" s="146">
        <f t="shared" si="123"/>
        <v>0</v>
      </c>
      <c r="GD10" s="146">
        <f t="shared" si="124"/>
        <v>0</v>
      </c>
      <c r="GE10" s="146">
        <f t="shared" si="125"/>
        <v>0</v>
      </c>
      <c r="GF10" s="146">
        <f t="shared" si="126"/>
        <v>0</v>
      </c>
      <c r="GG10" s="146">
        <f t="shared" si="127"/>
        <v>0</v>
      </c>
      <c r="GH10" s="146">
        <f t="shared" si="128"/>
        <v>0</v>
      </c>
      <c r="GJ10" s="146">
        <f t="shared" si="129"/>
        <v>0</v>
      </c>
      <c r="GK10" s="146">
        <f t="shared" si="130"/>
        <v>0</v>
      </c>
      <c r="GL10" s="146">
        <f t="shared" si="131"/>
        <v>0</v>
      </c>
      <c r="GM10" s="146">
        <f t="shared" si="132"/>
        <v>0</v>
      </c>
      <c r="GN10" s="146">
        <f t="shared" si="133"/>
        <v>0</v>
      </c>
      <c r="GO10" s="146">
        <f t="shared" si="134"/>
        <v>0</v>
      </c>
      <c r="GP10" s="146">
        <f t="shared" si="135"/>
        <v>0</v>
      </c>
      <c r="GR10" s="146">
        <f t="shared" si="136"/>
        <v>0</v>
      </c>
      <c r="GS10" s="146">
        <f t="shared" si="137"/>
        <v>0</v>
      </c>
      <c r="GT10" s="146">
        <f t="shared" si="138"/>
        <v>0</v>
      </c>
      <c r="GU10" s="146">
        <f t="shared" si="139"/>
        <v>0</v>
      </c>
      <c r="GV10" s="146">
        <f t="shared" si="140"/>
        <v>0</v>
      </c>
      <c r="GW10" s="146">
        <f t="shared" si="141"/>
        <v>0</v>
      </c>
      <c r="GX10" s="146">
        <f t="shared" si="142"/>
        <v>0</v>
      </c>
      <c r="GZ10" s="146">
        <f t="shared" si="143"/>
        <v>0</v>
      </c>
      <c r="HA10" s="146">
        <f t="shared" si="144"/>
        <v>0</v>
      </c>
      <c r="HB10" s="146">
        <f t="shared" si="145"/>
        <v>0</v>
      </c>
      <c r="HC10" s="146">
        <f t="shared" si="146"/>
        <v>0</v>
      </c>
      <c r="HD10" s="146">
        <f t="shared" si="147"/>
        <v>0</v>
      </c>
      <c r="HE10" s="146">
        <f t="shared" si="148"/>
        <v>0</v>
      </c>
      <c r="HF10" s="146">
        <f t="shared" si="149"/>
        <v>0</v>
      </c>
      <c r="HH10" s="146">
        <f t="shared" si="150"/>
        <v>0</v>
      </c>
      <c r="HI10" s="146">
        <f t="shared" si="151"/>
        <v>0</v>
      </c>
      <c r="HJ10" s="146">
        <f t="shared" si="152"/>
        <v>0</v>
      </c>
      <c r="HK10" s="146">
        <f t="shared" si="153"/>
        <v>0</v>
      </c>
      <c r="HL10" s="146">
        <f t="shared" si="154"/>
        <v>0</v>
      </c>
      <c r="HM10" s="146">
        <f t="shared" si="155"/>
        <v>0</v>
      </c>
      <c r="HN10" s="146">
        <f t="shared" si="156"/>
        <v>0</v>
      </c>
      <c r="HP10" s="146">
        <f t="shared" si="157"/>
        <v>0</v>
      </c>
      <c r="HQ10" s="146">
        <f t="shared" si="158"/>
        <v>0</v>
      </c>
      <c r="HR10" s="146">
        <f t="shared" si="159"/>
        <v>0</v>
      </c>
      <c r="HS10" s="146">
        <f t="shared" si="160"/>
        <v>0</v>
      </c>
      <c r="HT10" s="146">
        <f t="shared" si="161"/>
        <v>0</v>
      </c>
      <c r="HU10" s="146">
        <f t="shared" si="162"/>
        <v>0</v>
      </c>
      <c r="HV10" s="146">
        <f t="shared" si="163"/>
        <v>0</v>
      </c>
      <c r="HX10" s="146">
        <f t="shared" si="164"/>
        <v>0</v>
      </c>
      <c r="HY10" s="146">
        <f t="shared" si="165"/>
        <v>0</v>
      </c>
      <c r="HZ10" s="146">
        <f t="shared" si="166"/>
        <v>0</v>
      </c>
      <c r="IA10" s="146">
        <f t="shared" si="167"/>
        <v>0</v>
      </c>
      <c r="IB10" s="146">
        <f t="shared" si="168"/>
        <v>0</v>
      </c>
      <c r="IC10" s="146">
        <f t="shared" si="169"/>
        <v>0</v>
      </c>
      <c r="ID10" s="146">
        <f t="shared" si="170"/>
        <v>0</v>
      </c>
    </row>
    <row r="11" spans="1:239" ht="17.25" customHeight="1" thickBot="1" x14ac:dyDescent="0.85">
      <c r="A11" s="2">
        <v>7</v>
      </c>
      <c r="B11" s="155">
        <v>0.20833333333333334</v>
      </c>
      <c r="C11" s="148">
        <v>0.625</v>
      </c>
      <c r="D11" s="131">
        <v>0.20833333333333334</v>
      </c>
      <c r="E11" s="132">
        <v>0.625</v>
      </c>
      <c r="F11" s="131">
        <v>0.20833333333333334</v>
      </c>
      <c r="G11" s="132">
        <v>0.625</v>
      </c>
      <c r="H11" s="131"/>
      <c r="I11" s="132"/>
      <c r="J11" s="131"/>
      <c r="K11" s="132"/>
      <c r="L11" s="131"/>
      <c r="M11" s="132"/>
      <c r="N11" s="156">
        <v>0.20833333333333334</v>
      </c>
      <c r="O11" s="157">
        <v>0.625</v>
      </c>
      <c r="P11" s="138">
        <f t="shared" si="1"/>
        <v>1.6666666666666665</v>
      </c>
      <c r="Q11" s="139">
        <f t="shared" si="172"/>
        <v>4</v>
      </c>
      <c r="R11" s="7"/>
      <c r="S11" s="149">
        <v>0.25</v>
      </c>
      <c r="T11" s="158">
        <f t="shared" ref="T11:Z11" si="176">CR55</f>
        <v>0.33333333333333331</v>
      </c>
      <c r="U11" s="159">
        <f t="shared" si="176"/>
        <v>0.375</v>
      </c>
      <c r="V11" s="159">
        <f t="shared" si="176"/>
        <v>0.33333333333333331</v>
      </c>
      <c r="W11" s="159">
        <f t="shared" si="176"/>
        <v>0.375</v>
      </c>
      <c r="X11" s="159">
        <f t="shared" si="176"/>
        <v>0.41666666666666669</v>
      </c>
      <c r="Y11" s="159">
        <f t="shared" si="176"/>
        <v>0.45833333333333337</v>
      </c>
      <c r="Z11" s="160">
        <f t="shared" si="176"/>
        <v>0.375</v>
      </c>
      <c r="AB11" s="144" t="s">
        <v>20</v>
      </c>
      <c r="AC11" s="144" t="s">
        <v>218</v>
      </c>
      <c r="AD11" s="144" t="s">
        <v>219</v>
      </c>
      <c r="AE11" s="9" t="s">
        <v>80</v>
      </c>
      <c r="AF11" s="9" t="s">
        <v>220</v>
      </c>
      <c r="AG11" s="9" t="s">
        <v>221</v>
      </c>
      <c r="AH11" s="9" t="s">
        <v>222</v>
      </c>
      <c r="AI11" s="9" t="s">
        <v>77</v>
      </c>
      <c r="AJ11" s="9" t="s">
        <v>223</v>
      </c>
      <c r="AK11" s="9" t="s">
        <v>78</v>
      </c>
      <c r="AL11" s="9" t="s">
        <v>224</v>
      </c>
      <c r="AM11" s="9" t="s">
        <v>79</v>
      </c>
      <c r="AN11" s="10"/>
      <c r="AO11" s="24"/>
      <c r="AP11" s="29"/>
      <c r="AQ11" s="25"/>
      <c r="AR11" s="10"/>
      <c r="AT11" s="25">
        <v>7</v>
      </c>
      <c r="AV11" s="146">
        <f t="shared" si="3"/>
        <v>0</v>
      </c>
      <c r="AW11" s="146">
        <f t="shared" si="4"/>
        <v>0</v>
      </c>
      <c r="AX11" s="146">
        <f t="shared" si="5"/>
        <v>0</v>
      </c>
      <c r="AY11" s="146">
        <f t="shared" si="6"/>
        <v>0</v>
      </c>
      <c r="AZ11" s="146">
        <f t="shared" si="7"/>
        <v>0</v>
      </c>
      <c r="BA11" s="146">
        <f t="shared" si="8"/>
        <v>0</v>
      </c>
      <c r="BB11" s="146">
        <f t="shared" si="9"/>
        <v>0</v>
      </c>
      <c r="BD11" s="146">
        <f t="shared" si="10"/>
        <v>0</v>
      </c>
      <c r="BE11" s="146">
        <f t="shared" si="11"/>
        <v>0</v>
      </c>
      <c r="BF11" s="146">
        <f t="shared" si="12"/>
        <v>0</v>
      </c>
      <c r="BG11" s="146">
        <f t="shared" si="13"/>
        <v>0</v>
      </c>
      <c r="BH11" s="146">
        <f t="shared" si="14"/>
        <v>0</v>
      </c>
      <c r="BI11" s="146">
        <f t="shared" si="15"/>
        <v>0</v>
      </c>
      <c r="BJ11" s="146">
        <f t="shared" si="16"/>
        <v>0</v>
      </c>
      <c r="BK11" s="25"/>
      <c r="BL11" s="146">
        <f t="shared" si="17"/>
        <v>0</v>
      </c>
      <c r="BM11" s="146">
        <f t="shared" si="18"/>
        <v>0</v>
      </c>
      <c r="BN11" s="146">
        <f t="shared" si="19"/>
        <v>0</v>
      </c>
      <c r="BO11" s="146">
        <f t="shared" si="20"/>
        <v>0</v>
      </c>
      <c r="BP11" s="146">
        <f t="shared" si="21"/>
        <v>0</v>
      </c>
      <c r="BQ11" s="146">
        <f t="shared" si="22"/>
        <v>0</v>
      </c>
      <c r="BR11" s="146">
        <f t="shared" si="23"/>
        <v>0</v>
      </c>
      <c r="BT11" s="146">
        <f t="shared" si="24"/>
        <v>0</v>
      </c>
      <c r="BU11" s="146">
        <f t="shared" si="25"/>
        <v>0</v>
      </c>
      <c r="BV11" s="146">
        <f t="shared" si="26"/>
        <v>0</v>
      </c>
      <c r="BW11" s="146">
        <f t="shared" si="27"/>
        <v>0</v>
      </c>
      <c r="BX11" s="146">
        <f t="shared" si="28"/>
        <v>0</v>
      </c>
      <c r="BY11" s="146">
        <f t="shared" si="29"/>
        <v>0</v>
      </c>
      <c r="BZ11" s="146">
        <f t="shared" si="30"/>
        <v>0</v>
      </c>
      <c r="CB11" s="146">
        <f t="shared" si="31"/>
        <v>0</v>
      </c>
      <c r="CC11" s="146">
        <f t="shared" si="32"/>
        <v>0</v>
      </c>
      <c r="CD11" s="146">
        <f t="shared" si="33"/>
        <v>0</v>
      </c>
      <c r="CE11" s="146">
        <f t="shared" si="34"/>
        <v>0</v>
      </c>
      <c r="CF11" s="146">
        <f t="shared" si="35"/>
        <v>0</v>
      </c>
      <c r="CG11" s="146">
        <f t="shared" si="36"/>
        <v>0</v>
      </c>
      <c r="CH11" s="146">
        <f t="shared" si="37"/>
        <v>0</v>
      </c>
      <c r="CJ11" s="146">
        <f t="shared" si="38"/>
        <v>4.1666666666666664E-2</v>
      </c>
      <c r="CK11" s="146">
        <f t="shared" si="39"/>
        <v>4.1666666666666664E-2</v>
      </c>
      <c r="CL11" s="146">
        <f t="shared" si="40"/>
        <v>4.1666666666666664E-2</v>
      </c>
      <c r="CM11" s="146">
        <f t="shared" si="41"/>
        <v>0</v>
      </c>
      <c r="CN11" s="146">
        <f t="shared" si="42"/>
        <v>0</v>
      </c>
      <c r="CO11" s="146">
        <f t="shared" si="43"/>
        <v>0</v>
      </c>
      <c r="CP11" s="146">
        <f t="shared" si="44"/>
        <v>4.1666666666666664E-2</v>
      </c>
      <c r="CQ11" s="25"/>
      <c r="CR11" s="146">
        <f t="shared" si="45"/>
        <v>4.1666666666666664E-2</v>
      </c>
      <c r="CS11" s="146">
        <f t="shared" si="46"/>
        <v>4.1666666666666664E-2</v>
      </c>
      <c r="CT11" s="146">
        <f t="shared" si="47"/>
        <v>4.1666666666666664E-2</v>
      </c>
      <c r="CU11" s="146">
        <f t="shared" si="48"/>
        <v>0</v>
      </c>
      <c r="CV11" s="146">
        <f t="shared" si="49"/>
        <v>0</v>
      </c>
      <c r="CW11" s="146">
        <f t="shared" si="50"/>
        <v>0</v>
      </c>
      <c r="CX11" s="146">
        <f t="shared" si="51"/>
        <v>4.1666666666666664E-2</v>
      </c>
      <c r="CZ11" s="146">
        <f t="shared" si="52"/>
        <v>4.1666666666666664E-2</v>
      </c>
      <c r="DA11" s="146">
        <f t="shared" si="53"/>
        <v>4.1666666666666664E-2</v>
      </c>
      <c r="DB11" s="146">
        <f t="shared" si="54"/>
        <v>4.1666666666666664E-2</v>
      </c>
      <c r="DC11" s="146">
        <f t="shared" si="55"/>
        <v>0</v>
      </c>
      <c r="DD11" s="146">
        <f t="shared" si="56"/>
        <v>0</v>
      </c>
      <c r="DE11" s="146">
        <f t="shared" si="57"/>
        <v>0</v>
      </c>
      <c r="DF11" s="146">
        <f t="shared" si="58"/>
        <v>4.1666666666666664E-2</v>
      </c>
      <c r="DG11" s="25"/>
      <c r="DH11" s="146">
        <f t="shared" si="59"/>
        <v>4.1666666666666664E-2</v>
      </c>
      <c r="DI11" s="146">
        <f t="shared" si="60"/>
        <v>4.1666666666666664E-2</v>
      </c>
      <c r="DJ11" s="146">
        <f t="shared" si="61"/>
        <v>4.1666666666666664E-2</v>
      </c>
      <c r="DK11" s="146">
        <f t="shared" si="62"/>
        <v>0</v>
      </c>
      <c r="DL11" s="146">
        <f t="shared" si="63"/>
        <v>0</v>
      </c>
      <c r="DM11" s="146">
        <f t="shared" si="64"/>
        <v>0</v>
      </c>
      <c r="DN11" s="146">
        <f t="shared" si="65"/>
        <v>4.1666666666666664E-2</v>
      </c>
      <c r="DP11" s="146">
        <f t="shared" si="66"/>
        <v>4.1666666666666664E-2</v>
      </c>
      <c r="DQ11" s="146">
        <f t="shared" si="67"/>
        <v>4.1666666666666664E-2</v>
      </c>
      <c r="DR11" s="146">
        <f t="shared" si="68"/>
        <v>4.1666666666666664E-2</v>
      </c>
      <c r="DS11" s="146">
        <f t="shared" si="69"/>
        <v>0</v>
      </c>
      <c r="DT11" s="146">
        <f t="shared" si="70"/>
        <v>0</v>
      </c>
      <c r="DU11" s="146">
        <f t="shared" si="71"/>
        <v>0</v>
      </c>
      <c r="DV11" s="146">
        <f t="shared" si="72"/>
        <v>4.1666666666666664E-2</v>
      </c>
      <c r="DW11" s="25"/>
      <c r="DX11" s="146">
        <f t="shared" si="73"/>
        <v>4.1666666666666664E-2</v>
      </c>
      <c r="DY11" s="146">
        <f t="shared" si="74"/>
        <v>4.1666666666666664E-2</v>
      </c>
      <c r="DZ11" s="146">
        <f t="shared" si="75"/>
        <v>4.1666666666666664E-2</v>
      </c>
      <c r="EA11" s="146">
        <f t="shared" si="76"/>
        <v>0</v>
      </c>
      <c r="EB11" s="146">
        <f t="shared" si="77"/>
        <v>0</v>
      </c>
      <c r="EC11" s="146">
        <f t="shared" si="78"/>
        <v>0</v>
      </c>
      <c r="ED11" s="146">
        <f t="shared" si="79"/>
        <v>4.1666666666666664E-2</v>
      </c>
      <c r="EF11" s="146">
        <f t="shared" si="80"/>
        <v>4.1666666666666664E-2</v>
      </c>
      <c r="EG11" s="146">
        <f t="shared" si="81"/>
        <v>4.1666666666666664E-2</v>
      </c>
      <c r="EH11" s="146">
        <f t="shared" si="82"/>
        <v>4.1666666666666664E-2</v>
      </c>
      <c r="EI11" s="146">
        <f t="shared" si="83"/>
        <v>0</v>
      </c>
      <c r="EJ11" s="146">
        <f t="shared" si="84"/>
        <v>0</v>
      </c>
      <c r="EK11" s="146">
        <f t="shared" si="85"/>
        <v>0</v>
      </c>
      <c r="EL11" s="146">
        <f t="shared" si="86"/>
        <v>4.1666666666666664E-2</v>
      </c>
      <c r="EN11" s="146">
        <f t="shared" si="87"/>
        <v>4.1666666666666664E-2</v>
      </c>
      <c r="EO11" s="146">
        <f t="shared" si="88"/>
        <v>4.1666666666666664E-2</v>
      </c>
      <c r="EP11" s="146">
        <f t="shared" si="89"/>
        <v>4.1666666666666664E-2</v>
      </c>
      <c r="EQ11" s="146">
        <f t="shared" si="90"/>
        <v>0</v>
      </c>
      <c r="ER11" s="146">
        <f t="shared" si="91"/>
        <v>0</v>
      </c>
      <c r="ES11" s="146">
        <f t="shared" si="92"/>
        <v>0</v>
      </c>
      <c r="ET11" s="146">
        <f t="shared" si="93"/>
        <v>4.1666666666666664E-2</v>
      </c>
      <c r="EV11" s="146">
        <f t="shared" si="94"/>
        <v>4.1666666666666664E-2</v>
      </c>
      <c r="EW11" s="146">
        <f t="shared" si="95"/>
        <v>4.1666666666666664E-2</v>
      </c>
      <c r="EX11" s="146">
        <f t="shared" si="96"/>
        <v>4.1666666666666664E-2</v>
      </c>
      <c r="EY11" s="146">
        <f t="shared" si="97"/>
        <v>0</v>
      </c>
      <c r="EZ11" s="146">
        <f t="shared" si="98"/>
        <v>0</v>
      </c>
      <c r="FA11" s="146">
        <f t="shared" si="99"/>
        <v>0</v>
      </c>
      <c r="FB11" s="146">
        <f t="shared" si="100"/>
        <v>4.1666666666666664E-2</v>
      </c>
      <c r="FC11" s="25"/>
      <c r="FD11" s="146">
        <f t="shared" si="101"/>
        <v>4.1666666666666664E-2</v>
      </c>
      <c r="FE11" s="146">
        <f t="shared" si="102"/>
        <v>4.1666666666666664E-2</v>
      </c>
      <c r="FF11" s="146">
        <f t="shared" si="103"/>
        <v>4.1666666666666664E-2</v>
      </c>
      <c r="FG11" s="146">
        <f t="shared" si="104"/>
        <v>0</v>
      </c>
      <c r="FH11" s="146">
        <f t="shared" si="105"/>
        <v>0</v>
      </c>
      <c r="FI11" s="146">
        <f t="shared" si="106"/>
        <v>0</v>
      </c>
      <c r="FJ11" s="146">
        <f t="shared" si="107"/>
        <v>4.1666666666666664E-2</v>
      </c>
      <c r="FL11" s="146">
        <f t="shared" si="108"/>
        <v>0</v>
      </c>
      <c r="FM11" s="146">
        <f t="shared" si="109"/>
        <v>0</v>
      </c>
      <c r="FN11" s="146">
        <f t="shared" si="110"/>
        <v>0</v>
      </c>
      <c r="FO11" s="146">
        <f t="shared" si="111"/>
        <v>0</v>
      </c>
      <c r="FP11" s="146">
        <f t="shared" si="112"/>
        <v>0</v>
      </c>
      <c r="FQ11" s="146">
        <f t="shared" si="113"/>
        <v>0</v>
      </c>
      <c r="FR11" s="146">
        <f t="shared" si="114"/>
        <v>0</v>
      </c>
      <c r="FT11" s="146">
        <f t="shared" si="115"/>
        <v>0</v>
      </c>
      <c r="FU11" s="146">
        <f t="shared" si="116"/>
        <v>0</v>
      </c>
      <c r="FV11" s="146">
        <f t="shared" si="117"/>
        <v>0</v>
      </c>
      <c r="FW11" s="146">
        <f t="shared" si="118"/>
        <v>0</v>
      </c>
      <c r="FX11" s="146">
        <f t="shared" si="119"/>
        <v>0</v>
      </c>
      <c r="FY11" s="146">
        <f t="shared" si="120"/>
        <v>0</v>
      </c>
      <c r="FZ11" s="146">
        <f t="shared" si="121"/>
        <v>0</v>
      </c>
      <c r="GB11" s="146">
        <f t="shared" si="122"/>
        <v>0</v>
      </c>
      <c r="GC11" s="146">
        <f t="shared" si="123"/>
        <v>0</v>
      </c>
      <c r="GD11" s="146">
        <f t="shared" si="124"/>
        <v>0</v>
      </c>
      <c r="GE11" s="146">
        <f t="shared" si="125"/>
        <v>0</v>
      </c>
      <c r="GF11" s="146">
        <f t="shared" si="126"/>
        <v>0</v>
      </c>
      <c r="GG11" s="146">
        <f t="shared" si="127"/>
        <v>0</v>
      </c>
      <c r="GH11" s="146">
        <f t="shared" si="128"/>
        <v>0</v>
      </c>
      <c r="GJ11" s="146">
        <f t="shared" si="129"/>
        <v>0</v>
      </c>
      <c r="GK11" s="146">
        <f t="shared" si="130"/>
        <v>0</v>
      </c>
      <c r="GL11" s="146">
        <f t="shared" si="131"/>
        <v>0</v>
      </c>
      <c r="GM11" s="146">
        <f t="shared" si="132"/>
        <v>0</v>
      </c>
      <c r="GN11" s="146">
        <f t="shared" si="133"/>
        <v>0</v>
      </c>
      <c r="GO11" s="146">
        <f t="shared" si="134"/>
        <v>0</v>
      </c>
      <c r="GP11" s="146">
        <f t="shared" si="135"/>
        <v>0</v>
      </c>
      <c r="GR11" s="146">
        <f t="shared" si="136"/>
        <v>0</v>
      </c>
      <c r="GS11" s="146">
        <f t="shared" si="137"/>
        <v>0</v>
      </c>
      <c r="GT11" s="146">
        <f t="shared" si="138"/>
        <v>0</v>
      </c>
      <c r="GU11" s="146">
        <f t="shared" si="139"/>
        <v>0</v>
      </c>
      <c r="GV11" s="146">
        <f t="shared" si="140"/>
        <v>0</v>
      </c>
      <c r="GW11" s="146">
        <f t="shared" si="141"/>
        <v>0</v>
      </c>
      <c r="GX11" s="146">
        <f t="shared" si="142"/>
        <v>0</v>
      </c>
      <c r="GZ11" s="146">
        <f t="shared" si="143"/>
        <v>0</v>
      </c>
      <c r="HA11" s="146">
        <f t="shared" si="144"/>
        <v>0</v>
      </c>
      <c r="HB11" s="146">
        <f t="shared" si="145"/>
        <v>0</v>
      </c>
      <c r="HC11" s="146">
        <f t="shared" si="146"/>
        <v>0</v>
      </c>
      <c r="HD11" s="146">
        <f t="shared" si="147"/>
        <v>0</v>
      </c>
      <c r="HE11" s="146">
        <f t="shared" si="148"/>
        <v>0</v>
      </c>
      <c r="HF11" s="146">
        <f t="shared" si="149"/>
        <v>0</v>
      </c>
      <c r="HH11" s="146">
        <f t="shared" si="150"/>
        <v>0</v>
      </c>
      <c r="HI11" s="146">
        <f t="shared" si="151"/>
        <v>0</v>
      </c>
      <c r="HJ11" s="146">
        <f t="shared" si="152"/>
        <v>0</v>
      </c>
      <c r="HK11" s="146">
        <f t="shared" si="153"/>
        <v>0</v>
      </c>
      <c r="HL11" s="146">
        <f t="shared" si="154"/>
        <v>0</v>
      </c>
      <c r="HM11" s="146">
        <f t="shared" si="155"/>
        <v>0</v>
      </c>
      <c r="HN11" s="146">
        <f t="shared" si="156"/>
        <v>0</v>
      </c>
      <c r="HP11" s="146">
        <f t="shared" si="157"/>
        <v>0</v>
      </c>
      <c r="HQ11" s="146">
        <f t="shared" si="158"/>
        <v>0</v>
      </c>
      <c r="HR11" s="146">
        <f t="shared" si="159"/>
        <v>0</v>
      </c>
      <c r="HS11" s="146">
        <f t="shared" si="160"/>
        <v>0</v>
      </c>
      <c r="HT11" s="146">
        <f t="shared" si="161"/>
        <v>0</v>
      </c>
      <c r="HU11" s="146">
        <f t="shared" si="162"/>
        <v>0</v>
      </c>
      <c r="HV11" s="146">
        <f t="shared" si="163"/>
        <v>0</v>
      </c>
      <c r="HX11" s="146">
        <f t="shared" si="164"/>
        <v>0</v>
      </c>
      <c r="HY11" s="146">
        <f t="shared" si="165"/>
        <v>0</v>
      </c>
      <c r="HZ11" s="146">
        <f t="shared" si="166"/>
        <v>0</v>
      </c>
      <c r="IA11" s="146">
        <f t="shared" si="167"/>
        <v>0</v>
      </c>
      <c r="IB11" s="146">
        <f t="shared" si="168"/>
        <v>0</v>
      </c>
      <c r="IC11" s="146">
        <f t="shared" si="169"/>
        <v>0</v>
      </c>
      <c r="ID11" s="146">
        <f t="shared" si="170"/>
        <v>0</v>
      </c>
      <c r="IE11" s="8"/>
    </row>
    <row r="12" spans="1:239" ht="17.25" customHeight="1" x14ac:dyDescent="0.7">
      <c r="A12" s="2">
        <v>8</v>
      </c>
      <c r="B12" s="131">
        <v>0.29166666666666669</v>
      </c>
      <c r="C12" s="132">
        <v>0.625</v>
      </c>
      <c r="D12" s="131">
        <v>0.29166666666666669</v>
      </c>
      <c r="E12" s="132">
        <v>0.625</v>
      </c>
      <c r="F12" s="131">
        <v>0.29166666666666669</v>
      </c>
      <c r="G12" s="132">
        <v>0.625</v>
      </c>
      <c r="H12" s="131">
        <v>0.29166666666666669</v>
      </c>
      <c r="I12" s="132">
        <v>0.625</v>
      </c>
      <c r="J12" s="147">
        <v>0.29166666666666669</v>
      </c>
      <c r="K12" s="148">
        <v>0.625</v>
      </c>
      <c r="L12" s="131"/>
      <c r="M12" s="132"/>
      <c r="N12" s="156"/>
      <c r="O12" s="157"/>
      <c r="P12" s="138">
        <f t="shared" si="1"/>
        <v>1.6666666666666665</v>
      </c>
      <c r="Q12" s="139">
        <f t="shared" si="172"/>
        <v>5</v>
      </c>
      <c r="S12" s="149">
        <v>0.29166666666666669</v>
      </c>
      <c r="T12" s="141">
        <f t="shared" ref="T12:Z12" si="177">CZ55</f>
        <v>0.375</v>
      </c>
      <c r="U12" s="142">
        <f t="shared" si="177"/>
        <v>0.375</v>
      </c>
      <c r="V12" s="142">
        <f t="shared" si="177"/>
        <v>0.375</v>
      </c>
      <c r="W12" s="142">
        <f t="shared" si="177"/>
        <v>0.375</v>
      </c>
      <c r="X12" s="142">
        <f t="shared" si="177"/>
        <v>0.41666666666666669</v>
      </c>
      <c r="Y12" s="142">
        <f t="shared" si="177"/>
        <v>0.375</v>
      </c>
      <c r="Z12" s="143">
        <f t="shared" si="177"/>
        <v>0.375</v>
      </c>
      <c r="AB12" s="144" t="s">
        <v>21</v>
      </c>
      <c r="AC12" s="144" t="s">
        <v>226</v>
      </c>
      <c r="AD12" s="144" t="s">
        <v>227</v>
      </c>
      <c r="AE12" s="9" t="s">
        <v>41</v>
      </c>
      <c r="AF12" s="9" t="s">
        <v>228</v>
      </c>
      <c r="AG12" s="9" t="s">
        <v>229</v>
      </c>
      <c r="AH12" s="9" t="s">
        <v>230</v>
      </c>
      <c r="AI12" s="9" t="s">
        <v>10</v>
      </c>
      <c r="AJ12" s="9" t="s">
        <v>231</v>
      </c>
      <c r="AK12" s="9" t="s">
        <v>12</v>
      </c>
      <c r="AL12" s="9" t="s">
        <v>232</v>
      </c>
      <c r="AM12" s="9" t="s">
        <v>40</v>
      </c>
      <c r="AN12" s="29"/>
      <c r="AO12" s="28"/>
      <c r="AP12" s="29"/>
      <c r="AR12" s="161"/>
      <c r="AS12" s="10"/>
      <c r="AT12" s="25">
        <v>8</v>
      </c>
      <c r="AV12" s="146">
        <f t="shared" si="3"/>
        <v>0</v>
      </c>
      <c r="AW12" s="146">
        <f t="shared" si="4"/>
        <v>0</v>
      </c>
      <c r="AX12" s="146">
        <f t="shared" si="5"/>
        <v>0</v>
      </c>
      <c r="AY12" s="146">
        <f t="shared" si="6"/>
        <v>0</v>
      </c>
      <c r="AZ12" s="146">
        <f t="shared" si="7"/>
        <v>0</v>
      </c>
      <c r="BA12" s="146">
        <f t="shared" si="8"/>
        <v>0</v>
      </c>
      <c r="BB12" s="146">
        <f t="shared" si="9"/>
        <v>0</v>
      </c>
      <c r="BD12" s="146">
        <f t="shared" si="10"/>
        <v>0</v>
      </c>
      <c r="BE12" s="146">
        <f t="shared" si="11"/>
        <v>0</v>
      </c>
      <c r="BF12" s="146">
        <f t="shared" si="12"/>
        <v>0</v>
      </c>
      <c r="BG12" s="146">
        <f t="shared" si="13"/>
        <v>0</v>
      </c>
      <c r="BH12" s="146">
        <f t="shared" si="14"/>
        <v>0</v>
      </c>
      <c r="BI12" s="146">
        <f t="shared" si="15"/>
        <v>0</v>
      </c>
      <c r="BJ12" s="146">
        <f t="shared" si="16"/>
        <v>0</v>
      </c>
      <c r="BK12" s="25"/>
      <c r="BL12" s="146">
        <f t="shared" si="17"/>
        <v>0</v>
      </c>
      <c r="BM12" s="146">
        <f t="shared" si="18"/>
        <v>0</v>
      </c>
      <c r="BN12" s="146">
        <f t="shared" si="19"/>
        <v>0</v>
      </c>
      <c r="BO12" s="146">
        <f t="shared" si="20"/>
        <v>0</v>
      </c>
      <c r="BP12" s="146">
        <f t="shared" si="21"/>
        <v>0</v>
      </c>
      <c r="BQ12" s="146">
        <f t="shared" si="22"/>
        <v>0</v>
      </c>
      <c r="BR12" s="146">
        <f t="shared" si="23"/>
        <v>0</v>
      </c>
      <c r="BT12" s="146">
        <f t="shared" si="24"/>
        <v>0</v>
      </c>
      <c r="BU12" s="146">
        <f t="shared" si="25"/>
        <v>0</v>
      </c>
      <c r="BV12" s="146">
        <f t="shared" si="26"/>
        <v>0</v>
      </c>
      <c r="BW12" s="146">
        <f t="shared" si="27"/>
        <v>0</v>
      </c>
      <c r="BX12" s="146">
        <f t="shared" si="28"/>
        <v>0</v>
      </c>
      <c r="BY12" s="146">
        <f t="shared" si="29"/>
        <v>0</v>
      </c>
      <c r="BZ12" s="146">
        <f t="shared" si="30"/>
        <v>0</v>
      </c>
      <c r="CB12" s="146">
        <f t="shared" si="31"/>
        <v>0</v>
      </c>
      <c r="CC12" s="146">
        <f t="shared" si="32"/>
        <v>0</v>
      </c>
      <c r="CD12" s="146">
        <f t="shared" si="33"/>
        <v>0</v>
      </c>
      <c r="CE12" s="146">
        <f t="shared" si="34"/>
        <v>0</v>
      </c>
      <c r="CF12" s="146">
        <f t="shared" si="35"/>
        <v>0</v>
      </c>
      <c r="CG12" s="146">
        <f t="shared" si="36"/>
        <v>0</v>
      </c>
      <c r="CH12" s="146">
        <f t="shared" si="37"/>
        <v>0</v>
      </c>
      <c r="CJ12" s="146">
        <f t="shared" si="38"/>
        <v>0</v>
      </c>
      <c r="CK12" s="146">
        <f t="shared" si="39"/>
        <v>0</v>
      </c>
      <c r="CL12" s="146">
        <f t="shared" si="40"/>
        <v>0</v>
      </c>
      <c r="CM12" s="146">
        <f t="shared" si="41"/>
        <v>0</v>
      </c>
      <c r="CN12" s="146">
        <f t="shared" si="42"/>
        <v>0</v>
      </c>
      <c r="CO12" s="146">
        <f t="shared" si="43"/>
        <v>0</v>
      </c>
      <c r="CP12" s="146">
        <f t="shared" si="44"/>
        <v>0</v>
      </c>
      <c r="CQ12" s="25"/>
      <c r="CR12" s="146">
        <f t="shared" si="45"/>
        <v>0</v>
      </c>
      <c r="CS12" s="146">
        <f t="shared" si="46"/>
        <v>0</v>
      </c>
      <c r="CT12" s="146">
        <f t="shared" si="47"/>
        <v>0</v>
      </c>
      <c r="CU12" s="146">
        <f t="shared" si="48"/>
        <v>0</v>
      </c>
      <c r="CV12" s="146">
        <f t="shared" si="49"/>
        <v>0</v>
      </c>
      <c r="CW12" s="146">
        <f t="shared" si="50"/>
        <v>0</v>
      </c>
      <c r="CX12" s="146">
        <f t="shared" si="51"/>
        <v>0</v>
      </c>
      <c r="CZ12" s="146">
        <f t="shared" si="52"/>
        <v>4.1666666666666664E-2</v>
      </c>
      <c r="DA12" s="146">
        <f t="shared" si="53"/>
        <v>4.1666666666666664E-2</v>
      </c>
      <c r="DB12" s="146">
        <f t="shared" si="54"/>
        <v>4.1666666666666664E-2</v>
      </c>
      <c r="DC12" s="146">
        <f t="shared" si="55"/>
        <v>4.1666666666666664E-2</v>
      </c>
      <c r="DD12" s="146">
        <f t="shared" si="56"/>
        <v>4.1666666666666664E-2</v>
      </c>
      <c r="DE12" s="146">
        <f t="shared" si="57"/>
        <v>0</v>
      </c>
      <c r="DF12" s="146">
        <f t="shared" si="58"/>
        <v>0</v>
      </c>
      <c r="DG12" s="25"/>
      <c r="DH12" s="146">
        <f t="shared" si="59"/>
        <v>4.1666666666666664E-2</v>
      </c>
      <c r="DI12" s="146">
        <f t="shared" si="60"/>
        <v>4.1666666666666664E-2</v>
      </c>
      <c r="DJ12" s="146">
        <f t="shared" si="61"/>
        <v>4.1666666666666664E-2</v>
      </c>
      <c r="DK12" s="146">
        <f t="shared" si="62"/>
        <v>4.1666666666666664E-2</v>
      </c>
      <c r="DL12" s="146">
        <f t="shared" si="63"/>
        <v>4.1666666666666664E-2</v>
      </c>
      <c r="DM12" s="146">
        <f t="shared" si="64"/>
        <v>0</v>
      </c>
      <c r="DN12" s="146">
        <f t="shared" si="65"/>
        <v>0</v>
      </c>
      <c r="DP12" s="146">
        <f t="shared" si="66"/>
        <v>4.1666666666666664E-2</v>
      </c>
      <c r="DQ12" s="146">
        <f t="shared" si="67"/>
        <v>4.1666666666666664E-2</v>
      </c>
      <c r="DR12" s="146">
        <f t="shared" si="68"/>
        <v>4.1666666666666664E-2</v>
      </c>
      <c r="DS12" s="146">
        <f t="shared" si="69"/>
        <v>4.1666666666666664E-2</v>
      </c>
      <c r="DT12" s="146">
        <f t="shared" si="70"/>
        <v>4.1666666666666664E-2</v>
      </c>
      <c r="DU12" s="146">
        <f t="shared" si="71"/>
        <v>0</v>
      </c>
      <c r="DV12" s="146">
        <f t="shared" si="72"/>
        <v>0</v>
      </c>
      <c r="DW12" s="25"/>
      <c r="DX12" s="146">
        <f t="shared" si="73"/>
        <v>4.1666666666666664E-2</v>
      </c>
      <c r="DY12" s="146">
        <f t="shared" si="74"/>
        <v>4.1666666666666664E-2</v>
      </c>
      <c r="DZ12" s="146">
        <f t="shared" si="75"/>
        <v>4.1666666666666664E-2</v>
      </c>
      <c r="EA12" s="146">
        <f t="shared" si="76"/>
        <v>4.1666666666666664E-2</v>
      </c>
      <c r="EB12" s="146">
        <f t="shared" si="77"/>
        <v>4.1666666666666664E-2</v>
      </c>
      <c r="EC12" s="146">
        <f t="shared" si="78"/>
        <v>0</v>
      </c>
      <c r="ED12" s="146">
        <f t="shared" si="79"/>
        <v>0</v>
      </c>
      <c r="EF12" s="146">
        <f t="shared" si="80"/>
        <v>4.1666666666666664E-2</v>
      </c>
      <c r="EG12" s="146">
        <f t="shared" si="81"/>
        <v>4.1666666666666664E-2</v>
      </c>
      <c r="EH12" s="146">
        <f t="shared" si="82"/>
        <v>4.1666666666666664E-2</v>
      </c>
      <c r="EI12" s="146">
        <f t="shared" si="83"/>
        <v>4.1666666666666664E-2</v>
      </c>
      <c r="EJ12" s="146">
        <f t="shared" si="84"/>
        <v>4.1666666666666664E-2</v>
      </c>
      <c r="EK12" s="146">
        <f t="shared" si="85"/>
        <v>0</v>
      </c>
      <c r="EL12" s="146">
        <f t="shared" si="86"/>
        <v>0</v>
      </c>
      <c r="EN12" s="146">
        <f t="shared" si="87"/>
        <v>4.1666666666666664E-2</v>
      </c>
      <c r="EO12" s="146">
        <f t="shared" si="88"/>
        <v>4.1666666666666664E-2</v>
      </c>
      <c r="EP12" s="146">
        <f t="shared" si="89"/>
        <v>4.1666666666666664E-2</v>
      </c>
      <c r="EQ12" s="146">
        <f t="shared" si="90"/>
        <v>4.1666666666666664E-2</v>
      </c>
      <c r="ER12" s="146">
        <f t="shared" si="91"/>
        <v>4.1666666666666664E-2</v>
      </c>
      <c r="ES12" s="146">
        <f t="shared" si="92"/>
        <v>0</v>
      </c>
      <c r="ET12" s="146">
        <f t="shared" si="93"/>
        <v>0</v>
      </c>
      <c r="EV12" s="146">
        <f t="shared" si="94"/>
        <v>4.1666666666666664E-2</v>
      </c>
      <c r="EW12" s="146">
        <f t="shared" si="95"/>
        <v>4.1666666666666664E-2</v>
      </c>
      <c r="EX12" s="146">
        <f t="shared" si="96"/>
        <v>4.1666666666666664E-2</v>
      </c>
      <c r="EY12" s="146">
        <f t="shared" si="97"/>
        <v>4.1666666666666664E-2</v>
      </c>
      <c r="EZ12" s="146">
        <f t="shared" si="98"/>
        <v>4.1666666666666664E-2</v>
      </c>
      <c r="FA12" s="146">
        <f t="shared" si="99"/>
        <v>0</v>
      </c>
      <c r="FB12" s="146">
        <f t="shared" si="100"/>
        <v>0</v>
      </c>
      <c r="FC12" s="25"/>
      <c r="FD12" s="146">
        <f t="shared" si="101"/>
        <v>4.1666666666666664E-2</v>
      </c>
      <c r="FE12" s="146">
        <f t="shared" si="102"/>
        <v>4.1666666666666664E-2</v>
      </c>
      <c r="FF12" s="146">
        <f t="shared" si="103"/>
        <v>4.1666666666666664E-2</v>
      </c>
      <c r="FG12" s="146">
        <f t="shared" si="104"/>
        <v>4.1666666666666664E-2</v>
      </c>
      <c r="FH12" s="146">
        <f t="shared" si="105"/>
        <v>4.1666666666666664E-2</v>
      </c>
      <c r="FI12" s="146">
        <f t="shared" si="106"/>
        <v>0</v>
      </c>
      <c r="FJ12" s="146">
        <f t="shared" si="107"/>
        <v>0</v>
      </c>
      <c r="FL12" s="146">
        <f t="shared" si="108"/>
        <v>0</v>
      </c>
      <c r="FM12" s="146">
        <f t="shared" si="109"/>
        <v>0</v>
      </c>
      <c r="FN12" s="146">
        <f t="shared" si="110"/>
        <v>0</v>
      </c>
      <c r="FO12" s="146">
        <f t="shared" si="111"/>
        <v>0</v>
      </c>
      <c r="FP12" s="146">
        <f t="shared" si="112"/>
        <v>0</v>
      </c>
      <c r="FQ12" s="146">
        <f t="shared" si="113"/>
        <v>0</v>
      </c>
      <c r="FR12" s="146">
        <f t="shared" si="114"/>
        <v>0</v>
      </c>
      <c r="FT12" s="146">
        <f t="shared" si="115"/>
        <v>0</v>
      </c>
      <c r="FU12" s="146">
        <f t="shared" si="116"/>
        <v>0</v>
      </c>
      <c r="FV12" s="146">
        <f t="shared" si="117"/>
        <v>0</v>
      </c>
      <c r="FW12" s="146">
        <f t="shared" si="118"/>
        <v>0</v>
      </c>
      <c r="FX12" s="146">
        <f t="shared" si="119"/>
        <v>0</v>
      </c>
      <c r="FY12" s="146">
        <f t="shared" si="120"/>
        <v>0</v>
      </c>
      <c r="FZ12" s="146">
        <f t="shared" si="121"/>
        <v>0</v>
      </c>
      <c r="GB12" s="146">
        <f t="shared" si="122"/>
        <v>0</v>
      </c>
      <c r="GC12" s="146">
        <f t="shared" si="123"/>
        <v>0</v>
      </c>
      <c r="GD12" s="146">
        <f t="shared" si="124"/>
        <v>0</v>
      </c>
      <c r="GE12" s="146">
        <f t="shared" si="125"/>
        <v>0</v>
      </c>
      <c r="GF12" s="146">
        <f t="shared" si="126"/>
        <v>0</v>
      </c>
      <c r="GG12" s="146">
        <f t="shared" si="127"/>
        <v>0</v>
      </c>
      <c r="GH12" s="146">
        <f t="shared" si="128"/>
        <v>0</v>
      </c>
      <c r="GJ12" s="146">
        <f t="shared" si="129"/>
        <v>0</v>
      </c>
      <c r="GK12" s="146">
        <f t="shared" si="130"/>
        <v>0</v>
      </c>
      <c r="GL12" s="146">
        <f t="shared" si="131"/>
        <v>0</v>
      </c>
      <c r="GM12" s="146">
        <f t="shared" si="132"/>
        <v>0</v>
      </c>
      <c r="GN12" s="146">
        <f t="shared" si="133"/>
        <v>0</v>
      </c>
      <c r="GO12" s="146">
        <f t="shared" si="134"/>
        <v>0</v>
      </c>
      <c r="GP12" s="146">
        <f t="shared" si="135"/>
        <v>0</v>
      </c>
      <c r="GR12" s="146">
        <f t="shared" si="136"/>
        <v>0</v>
      </c>
      <c r="GS12" s="146">
        <f t="shared" si="137"/>
        <v>0</v>
      </c>
      <c r="GT12" s="146">
        <f t="shared" si="138"/>
        <v>0</v>
      </c>
      <c r="GU12" s="146">
        <f t="shared" si="139"/>
        <v>0</v>
      </c>
      <c r="GV12" s="146">
        <f t="shared" si="140"/>
        <v>0</v>
      </c>
      <c r="GW12" s="146">
        <f t="shared" si="141"/>
        <v>0</v>
      </c>
      <c r="GX12" s="146">
        <f t="shared" si="142"/>
        <v>0</v>
      </c>
      <c r="GZ12" s="146">
        <f t="shared" si="143"/>
        <v>0</v>
      </c>
      <c r="HA12" s="146">
        <f t="shared" si="144"/>
        <v>0</v>
      </c>
      <c r="HB12" s="146">
        <f t="shared" si="145"/>
        <v>0</v>
      </c>
      <c r="HC12" s="146">
        <f t="shared" si="146"/>
        <v>0</v>
      </c>
      <c r="HD12" s="146">
        <f t="shared" si="147"/>
        <v>0</v>
      </c>
      <c r="HE12" s="146">
        <f t="shared" si="148"/>
        <v>0</v>
      </c>
      <c r="HF12" s="146">
        <f t="shared" si="149"/>
        <v>0</v>
      </c>
      <c r="HH12" s="146">
        <f t="shared" si="150"/>
        <v>0</v>
      </c>
      <c r="HI12" s="146">
        <f t="shared" si="151"/>
        <v>0</v>
      </c>
      <c r="HJ12" s="146">
        <f t="shared" si="152"/>
        <v>0</v>
      </c>
      <c r="HK12" s="146">
        <f t="shared" si="153"/>
        <v>0</v>
      </c>
      <c r="HL12" s="146">
        <f t="shared" si="154"/>
        <v>0</v>
      </c>
      <c r="HM12" s="146">
        <f t="shared" si="155"/>
        <v>0</v>
      </c>
      <c r="HN12" s="146">
        <f t="shared" si="156"/>
        <v>0</v>
      </c>
      <c r="HP12" s="146">
        <f t="shared" si="157"/>
        <v>0</v>
      </c>
      <c r="HQ12" s="146">
        <f t="shared" si="158"/>
        <v>0</v>
      </c>
      <c r="HR12" s="146">
        <f t="shared" si="159"/>
        <v>0</v>
      </c>
      <c r="HS12" s="146">
        <f t="shared" si="160"/>
        <v>0</v>
      </c>
      <c r="HT12" s="146">
        <f t="shared" si="161"/>
        <v>0</v>
      </c>
      <c r="HU12" s="146">
        <f t="shared" si="162"/>
        <v>0</v>
      </c>
      <c r="HV12" s="146">
        <f t="shared" si="163"/>
        <v>0</v>
      </c>
      <c r="HX12" s="146">
        <f t="shared" si="164"/>
        <v>0</v>
      </c>
      <c r="HY12" s="146">
        <f t="shared" si="165"/>
        <v>0</v>
      </c>
      <c r="HZ12" s="146">
        <f t="shared" si="166"/>
        <v>0</v>
      </c>
      <c r="IA12" s="146">
        <f t="shared" si="167"/>
        <v>0</v>
      </c>
      <c r="IB12" s="146">
        <f t="shared" si="168"/>
        <v>0</v>
      </c>
      <c r="IC12" s="146">
        <f t="shared" si="169"/>
        <v>0</v>
      </c>
      <c r="ID12" s="146">
        <f t="shared" si="170"/>
        <v>0</v>
      </c>
    </row>
    <row r="13" spans="1:239" ht="17.25" customHeight="1" x14ac:dyDescent="0.7">
      <c r="A13" s="2">
        <v>9</v>
      </c>
      <c r="B13" s="131"/>
      <c r="C13" s="132"/>
      <c r="D13" s="131"/>
      <c r="E13" s="132"/>
      <c r="F13" s="131">
        <v>0.29166666666666669</v>
      </c>
      <c r="G13" s="132">
        <v>0.625</v>
      </c>
      <c r="H13" s="131">
        <v>0.29166666666666669</v>
      </c>
      <c r="I13" s="132">
        <v>0.625</v>
      </c>
      <c r="J13" s="147">
        <v>0.29166666666666669</v>
      </c>
      <c r="K13" s="148">
        <v>0.625</v>
      </c>
      <c r="L13" s="131">
        <v>0.29166666666666669</v>
      </c>
      <c r="M13" s="132">
        <v>0.625</v>
      </c>
      <c r="N13" s="131">
        <v>0.29166666666666669</v>
      </c>
      <c r="O13" s="132">
        <v>0.625</v>
      </c>
      <c r="P13" s="138">
        <f t="shared" si="1"/>
        <v>1.6666666666666665</v>
      </c>
      <c r="Q13" s="139">
        <f t="shared" si="172"/>
        <v>5</v>
      </c>
      <c r="S13" s="149">
        <v>0.33333333333333331</v>
      </c>
      <c r="T13" s="150">
        <f t="shared" ref="T13:Z13" si="178">DH55</f>
        <v>0.375</v>
      </c>
      <c r="U13" s="151">
        <f t="shared" si="178"/>
        <v>0.375</v>
      </c>
      <c r="V13" s="151">
        <f t="shared" si="178"/>
        <v>0.375</v>
      </c>
      <c r="W13" s="151">
        <f t="shared" si="178"/>
        <v>0.375</v>
      </c>
      <c r="X13" s="151">
        <f t="shared" si="178"/>
        <v>0.41666666666666669</v>
      </c>
      <c r="Y13" s="151">
        <f t="shared" si="178"/>
        <v>0.375</v>
      </c>
      <c r="Z13" s="152">
        <f t="shared" si="178"/>
        <v>0.375</v>
      </c>
      <c r="AB13" s="144" t="s">
        <v>22</v>
      </c>
      <c r="AC13" s="144" t="s">
        <v>234</v>
      </c>
      <c r="AD13" s="144" t="s">
        <v>235</v>
      </c>
      <c r="AE13" s="24" t="s">
        <v>94</v>
      </c>
      <c r="AF13" s="24" t="s">
        <v>236</v>
      </c>
      <c r="AG13" s="24" t="s">
        <v>237</v>
      </c>
      <c r="AH13" s="24" t="s">
        <v>238</v>
      </c>
      <c r="AI13" s="24" t="s">
        <v>81</v>
      </c>
      <c r="AJ13" s="24" t="s">
        <v>239</v>
      </c>
      <c r="AK13" s="24" t="s">
        <v>87</v>
      </c>
      <c r="AL13" s="24" t="s">
        <v>240</v>
      </c>
      <c r="AM13" s="24" t="s">
        <v>98</v>
      </c>
      <c r="AN13" s="9"/>
      <c r="AO13" s="9"/>
      <c r="AP13" s="10"/>
      <c r="AR13" s="10"/>
      <c r="AT13" s="25">
        <v>9</v>
      </c>
      <c r="AV13" s="146">
        <f t="shared" si="3"/>
        <v>0</v>
      </c>
      <c r="AW13" s="146">
        <f t="shared" si="4"/>
        <v>0</v>
      </c>
      <c r="AX13" s="146">
        <f t="shared" si="5"/>
        <v>0</v>
      </c>
      <c r="AY13" s="146">
        <f t="shared" si="6"/>
        <v>0</v>
      </c>
      <c r="AZ13" s="146">
        <f t="shared" si="7"/>
        <v>0</v>
      </c>
      <c r="BA13" s="146">
        <f t="shared" si="8"/>
        <v>0</v>
      </c>
      <c r="BB13" s="146">
        <f t="shared" si="9"/>
        <v>0</v>
      </c>
      <c r="BD13" s="146">
        <f t="shared" si="10"/>
        <v>0</v>
      </c>
      <c r="BE13" s="146">
        <f t="shared" si="11"/>
        <v>0</v>
      </c>
      <c r="BF13" s="146">
        <f t="shared" si="12"/>
        <v>0</v>
      </c>
      <c r="BG13" s="146">
        <f t="shared" si="13"/>
        <v>0</v>
      </c>
      <c r="BH13" s="146">
        <f t="shared" si="14"/>
        <v>0</v>
      </c>
      <c r="BI13" s="146">
        <f t="shared" si="15"/>
        <v>0</v>
      </c>
      <c r="BJ13" s="146">
        <f t="shared" si="16"/>
        <v>0</v>
      </c>
      <c r="BK13" s="25"/>
      <c r="BL13" s="146">
        <f t="shared" si="17"/>
        <v>0</v>
      </c>
      <c r="BM13" s="146">
        <f t="shared" si="18"/>
        <v>0</v>
      </c>
      <c r="BN13" s="146">
        <f t="shared" si="19"/>
        <v>0</v>
      </c>
      <c r="BO13" s="146">
        <f t="shared" si="20"/>
        <v>0</v>
      </c>
      <c r="BP13" s="146">
        <f t="shared" si="21"/>
        <v>0</v>
      </c>
      <c r="BQ13" s="146">
        <f t="shared" si="22"/>
        <v>0</v>
      </c>
      <c r="BR13" s="146">
        <f t="shared" si="23"/>
        <v>0</v>
      </c>
      <c r="BT13" s="146">
        <f t="shared" si="24"/>
        <v>0</v>
      </c>
      <c r="BU13" s="146">
        <f t="shared" si="25"/>
        <v>0</v>
      </c>
      <c r="BV13" s="146">
        <f t="shared" si="26"/>
        <v>0</v>
      </c>
      <c r="BW13" s="146">
        <f t="shared" si="27"/>
        <v>0</v>
      </c>
      <c r="BX13" s="146">
        <f t="shared" si="28"/>
        <v>0</v>
      </c>
      <c r="BY13" s="146">
        <f t="shared" si="29"/>
        <v>0</v>
      </c>
      <c r="BZ13" s="146">
        <f t="shared" si="30"/>
        <v>0</v>
      </c>
      <c r="CB13" s="146">
        <f t="shared" si="31"/>
        <v>0</v>
      </c>
      <c r="CC13" s="146">
        <f t="shared" si="32"/>
        <v>0</v>
      </c>
      <c r="CD13" s="146">
        <f t="shared" si="33"/>
        <v>0</v>
      </c>
      <c r="CE13" s="146">
        <f t="shared" si="34"/>
        <v>0</v>
      </c>
      <c r="CF13" s="146">
        <f t="shared" si="35"/>
        <v>0</v>
      </c>
      <c r="CG13" s="146">
        <f t="shared" si="36"/>
        <v>0</v>
      </c>
      <c r="CH13" s="146">
        <f t="shared" si="37"/>
        <v>0</v>
      </c>
      <c r="CJ13" s="146">
        <f t="shared" si="38"/>
        <v>0</v>
      </c>
      <c r="CK13" s="146">
        <f t="shared" si="39"/>
        <v>0</v>
      </c>
      <c r="CL13" s="146">
        <f t="shared" si="40"/>
        <v>0</v>
      </c>
      <c r="CM13" s="146">
        <f t="shared" si="41"/>
        <v>0</v>
      </c>
      <c r="CN13" s="146">
        <f t="shared" si="42"/>
        <v>0</v>
      </c>
      <c r="CO13" s="146">
        <f t="shared" si="43"/>
        <v>0</v>
      </c>
      <c r="CP13" s="146">
        <f t="shared" si="44"/>
        <v>0</v>
      </c>
      <c r="CQ13" s="25"/>
      <c r="CR13" s="146">
        <f t="shared" si="45"/>
        <v>0</v>
      </c>
      <c r="CS13" s="146">
        <f t="shared" si="46"/>
        <v>0</v>
      </c>
      <c r="CT13" s="146">
        <f t="shared" si="47"/>
        <v>0</v>
      </c>
      <c r="CU13" s="146">
        <f t="shared" si="48"/>
        <v>0</v>
      </c>
      <c r="CV13" s="146">
        <f t="shared" si="49"/>
        <v>0</v>
      </c>
      <c r="CW13" s="146">
        <f t="shared" si="50"/>
        <v>0</v>
      </c>
      <c r="CX13" s="146">
        <f t="shared" si="51"/>
        <v>0</v>
      </c>
      <c r="CZ13" s="146">
        <f t="shared" si="52"/>
        <v>0</v>
      </c>
      <c r="DA13" s="146">
        <f t="shared" si="53"/>
        <v>0</v>
      </c>
      <c r="DB13" s="146">
        <f t="shared" si="54"/>
        <v>4.1666666666666664E-2</v>
      </c>
      <c r="DC13" s="146">
        <f t="shared" si="55"/>
        <v>4.1666666666666664E-2</v>
      </c>
      <c r="DD13" s="146">
        <f t="shared" si="56"/>
        <v>4.1666666666666664E-2</v>
      </c>
      <c r="DE13" s="146">
        <f t="shared" si="57"/>
        <v>4.1666666666666664E-2</v>
      </c>
      <c r="DF13" s="146">
        <f t="shared" si="58"/>
        <v>4.1666666666666664E-2</v>
      </c>
      <c r="DG13" s="25"/>
      <c r="DH13" s="146">
        <f t="shared" si="59"/>
        <v>0</v>
      </c>
      <c r="DI13" s="146">
        <f t="shared" si="60"/>
        <v>0</v>
      </c>
      <c r="DJ13" s="146">
        <f t="shared" si="61"/>
        <v>4.1666666666666664E-2</v>
      </c>
      <c r="DK13" s="146">
        <f t="shared" si="62"/>
        <v>4.1666666666666664E-2</v>
      </c>
      <c r="DL13" s="146">
        <f t="shared" si="63"/>
        <v>4.1666666666666664E-2</v>
      </c>
      <c r="DM13" s="146">
        <f t="shared" si="64"/>
        <v>4.1666666666666664E-2</v>
      </c>
      <c r="DN13" s="146">
        <f t="shared" si="65"/>
        <v>4.1666666666666664E-2</v>
      </c>
      <c r="DP13" s="146">
        <f t="shared" si="66"/>
        <v>0</v>
      </c>
      <c r="DQ13" s="146">
        <f t="shared" si="67"/>
        <v>0</v>
      </c>
      <c r="DR13" s="146">
        <f t="shared" si="68"/>
        <v>4.1666666666666664E-2</v>
      </c>
      <c r="DS13" s="146">
        <f t="shared" si="69"/>
        <v>4.1666666666666664E-2</v>
      </c>
      <c r="DT13" s="146">
        <f t="shared" si="70"/>
        <v>4.1666666666666664E-2</v>
      </c>
      <c r="DU13" s="146">
        <f t="shared" si="71"/>
        <v>4.1666666666666664E-2</v>
      </c>
      <c r="DV13" s="146">
        <f t="shared" si="72"/>
        <v>4.1666666666666664E-2</v>
      </c>
      <c r="DW13" s="25"/>
      <c r="DX13" s="146">
        <f t="shared" si="73"/>
        <v>0</v>
      </c>
      <c r="DY13" s="146">
        <f t="shared" si="74"/>
        <v>0</v>
      </c>
      <c r="DZ13" s="146">
        <f t="shared" si="75"/>
        <v>4.1666666666666664E-2</v>
      </c>
      <c r="EA13" s="146">
        <f t="shared" si="76"/>
        <v>4.1666666666666664E-2</v>
      </c>
      <c r="EB13" s="146">
        <f t="shared" si="77"/>
        <v>4.1666666666666664E-2</v>
      </c>
      <c r="EC13" s="146">
        <f t="shared" si="78"/>
        <v>4.1666666666666664E-2</v>
      </c>
      <c r="ED13" s="146">
        <f t="shared" si="79"/>
        <v>4.1666666666666664E-2</v>
      </c>
      <c r="EF13" s="146">
        <f t="shared" si="80"/>
        <v>0</v>
      </c>
      <c r="EG13" s="146">
        <f t="shared" si="81"/>
        <v>0</v>
      </c>
      <c r="EH13" s="146">
        <f t="shared" si="82"/>
        <v>4.1666666666666664E-2</v>
      </c>
      <c r="EI13" s="146">
        <f t="shared" si="83"/>
        <v>4.1666666666666664E-2</v>
      </c>
      <c r="EJ13" s="146">
        <f t="shared" si="84"/>
        <v>4.1666666666666664E-2</v>
      </c>
      <c r="EK13" s="146">
        <f t="shared" si="85"/>
        <v>4.1666666666666664E-2</v>
      </c>
      <c r="EL13" s="146">
        <f t="shared" si="86"/>
        <v>4.1666666666666664E-2</v>
      </c>
      <c r="EN13" s="146">
        <f t="shared" si="87"/>
        <v>0</v>
      </c>
      <c r="EO13" s="146">
        <f t="shared" si="88"/>
        <v>0</v>
      </c>
      <c r="EP13" s="146">
        <f t="shared" si="89"/>
        <v>4.1666666666666664E-2</v>
      </c>
      <c r="EQ13" s="146">
        <f t="shared" si="90"/>
        <v>4.1666666666666664E-2</v>
      </c>
      <c r="ER13" s="146">
        <f t="shared" si="91"/>
        <v>4.1666666666666664E-2</v>
      </c>
      <c r="ES13" s="146">
        <f t="shared" si="92"/>
        <v>4.1666666666666664E-2</v>
      </c>
      <c r="ET13" s="146">
        <f t="shared" si="93"/>
        <v>4.1666666666666664E-2</v>
      </c>
      <c r="EV13" s="146">
        <f t="shared" si="94"/>
        <v>0</v>
      </c>
      <c r="EW13" s="146">
        <f t="shared" si="95"/>
        <v>0</v>
      </c>
      <c r="EX13" s="146">
        <f t="shared" si="96"/>
        <v>4.1666666666666664E-2</v>
      </c>
      <c r="EY13" s="146">
        <f t="shared" si="97"/>
        <v>4.1666666666666664E-2</v>
      </c>
      <c r="EZ13" s="146">
        <f t="shared" si="98"/>
        <v>4.1666666666666664E-2</v>
      </c>
      <c r="FA13" s="146">
        <f t="shared" si="99"/>
        <v>4.1666666666666664E-2</v>
      </c>
      <c r="FB13" s="146">
        <f t="shared" si="100"/>
        <v>4.1666666666666664E-2</v>
      </c>
      <c r="FC13" s="25"/>
      <c r="FD13" s="146">
        <f t="shared" si="101"/>
        <v>0</v>
      </c>
      <c r="FE13" s="146">
        <f t="shared" si="102"/>
        <v>0</v>
      </c>
      <c r="FF13" s="146">
        <f t="shared" si="103"/>
        <v>4.1666666666666664E-2</v>
      </c>
      <c r="FG13" s="146">
        <f t="shared" si="104"/>
        <v>4.1666666666666664E-2</v>
      </c>
      <c r="FH13" s="146">
        <f t="shared" si="105"/>
        <v>4.1666666666666664E-2</v>
      </c>
      <c r="FI13" s="146">
        <f t="shared" si="106"/>
        <v>4.1666666666666664E-2</v>
      </c>
      <c r="FJ13" s="146">
        <f t="shared" si="107"/>
        <v>4.1666666666666664E-2</v>
      </c>
      <c r="FL13" s="146">
        <f t="shared" si="108"/>
        <v>0</v>
      </c>
      <c r="FM13" s="146">
        <f t="shared" si="109"/>
        <v>0</v>
      </c>
      <c r="FN13" s="146">
        <f t="shared" si="110"/>
        <v>0</v>
      </c>
      <c r="FO13" s="146">
        <f t="shared" si="111"/>
        <v>0</v>
      </c>
      <c r="FP13" s="146">
        <f t="shared" si="112"/>
        <v>0</v>
      </c>
      <c r="FQ13" s="146">
        <f t="shared" si="113"/>
        <v>0</v>
      </c>
      <c r="FR13" s="146">
        <f t="shared" si="114"/>
        <v>0</v>
      </c>
      <c r="FT13" s="146">
        <f t="shared" si="115"/>
        <v>0</v>
      </c>
      <c r="FU13" s="146">
        <f t="shared" si="116"/>
        <v>0</v>
      </c>
      <c r="FV13" s="146">
        <f t="shared" si="117"/>
        <v>0</v>
      </c>
      <c r="FW13" s="146">
        <f t="shared" si="118"/>
        <v>0</v>
      </c>
      <c r="FX13" s="146">
        <f t="shared" si="119"/>
        <v>0</v>
      </c>
      <c r="FY13" s="146">
        <f t="shared" si="120"/>
        <v>0</v>
      </c>
      <c r="FZ13" s="146">
        <f t="shared" si="121"/>
        <v>0</v>
      </c>
      <c r="GB13" s="146">
        <f t="shared" si="122"/>
        <v>0</v>
      </c>
      <c r="GC13" s="146">
        <f t="shared" si="123"/>
        <v>0</v>
      </c>
      <c r="GD13" s="146">
        <f t="shared" si="124"/>
        <v>0</v>
      </c>
      <c r="GE13" s="146">
        <f t="shared" si="125"/>
        <v>0</v>
      </c>
      <c r="GF13" s="146">
        <f t="shared" si="126"/>
        <v>0</v>
      </c>
      <c r="GG13" s="146">
        <f t="shared" si="127"/>
        <v>0</v>
      </c>
      <c r="GH13" s="146">
        <f t="shared" si="128"/>
        <v>0</v>
      </c>
      <c r="GJ13" s="146">
        <f t="shared" si="129"/>
        <v>0</v>
      </c>
      <c r="GK13" s="146">
        <f t="shared" si="130"/>
        <v>0</v>
      </c>
      <c r="GL13" s="146">
        <f t="shared" si="131"/>
        <v>0</v>
      </c>
      <c r="GM13" s="146">
        <f t="shared" si="132"/>
        <v>0</v>
      </c>
      <c r="GN13" s="146">
        <f t="shared" si="133"/>
        <v>0</v>
      </c>
      <c r="GO13" s="146">
        <f t="shared" si="134"/>
        <v>0</v>
      </c>
      <c r="GP13" s="146">
        <f t="shared" si="135"/>
        <v>0</v>
      </c>
      <c r="GR13" s="146">
        <f t="shared" si="136"/>
        <v>0</v>
      </c>
      <c r="GS13" s="146">
        <f t="shared" si="137"/>
        <v>0</v>
      </c>
      <c r="GT13" s="146">
        <f t="shared" si="138"/>
        <v>0</v>
      </c>
      <c r="GU13" s="146">
        <f t="shared" si="139"/>
        <v>0</v>
      </c>
      <c r="GV13" s="146">
        <f t="shared" si="140"/>
        <v>0</v>
      </c>
      <c r="GW13" s="146">
        <f t="shared" si="141"/>
        <v>0</v>
      </c>
      <c r="GX13" s="146">
        <f t="shared" si="142"/>
        <v>0</v>
      </c>
      <c r="GZ13" s="146">
        <f t="shared" si="143"/>
        <v>0</v>
      </c>
      <c r="HA13" s="146">
        <f t="shared" si="144"/>
        <v>0</v>
      </c>
      <c r="HB13" s="146">
        <f t="shared" si="145"/>
        <v>0</v>
      </c>
      <c r="HC13" s="146">
        <f t="shared" si="146"/>
        <v>0</v>
      </c>
      <c r="HD13" s="146">
        <f t="shared" si="147"/>
        <v>0</v>
      </c>
      <c r="HE13" s="146">
        <f t="shared" si="148"/>
        <v>0</v>
      </c>
      <c r="HF13" s="146">
        <f t="shared" si="149"/>
        <v>0</v>
      </c>
      <c r="HH13" s="146">
        <f t="shared" si="150"/>
        <v>0</v>
      </c>
      <c r="HI13" s="146">
        <f t="shared" si="151"/>
        <v>0</v>
      </c>
      <c r="HJ13" s="146">
        <f t="shared" si="152"/>
        <v>0</v>
      </c>
      <c r="HK13" s="146">
        <f t="shared" si="153"/>
        <v>0</v>
      </c>
      <c r="HL13" s="146">
        <f t="shared" si="154"/>
        <v>0</v>
      </c>
      <c r="HM13" s="146">
        <f t="shared" si="155"/>
        <v>0</v>
      </c>
      <c r="HN13" s="146">
        <f t="shared" si="156"/>
        <v>0</v>
      </c>
      <c r="HP13" s="146">
        <f t="shared" si="157"/>
        <v>0</v>
      </c>
      <c r="HQ13" s="146">
        <f t="shared" si="158"/>
        <v>0</v>
      </c>
      <c r="HR13" s="146">
        <f t="shared" si="159"/>
        <v>0</v>
      </c>
      <c r="HS13" s="146">
        <f t="shared" si="160"/>
        <v>0</v>
      </c>
      <c r="HT13" s="146">
        <f t="shared" si="161"/>
        <v>0</v>
      </c>
      <c r="HU13" s="146">
        <f t="shared" si="162"/>
        <v>0</v>
      </c>
      <c r="HV13" s="146">
        <f t="shared" si="163"/>
        <v>0</v>
      </c>
      <c r="HX13" s="146">
        <f t="shared" si="164"/>
        <v>0</v>
      </c>
      <c r="HY13" s="146">
        <f t="shared" si="165"/>
        <v>0</v>
      </c>
      <c r="HZ13" s="146">
        <f t="shared" si="166"/>
        <v>0</v>
      </c>
      <c r="IA13" s="146">
        <f t="shared" si="167"/>
        <v>0</v>
      </c>
      <c r="IB13" s="146">
        <f t="shared" si="168"/>
        <v>0</v>
      </c>
      <c r="IC13" s="146">
        <f t="shared" si="169"/>
        <v>0</v>
      </c>
      <c r="ID13" s="146">
        <f t="shared" si="170"/>
        <v>0</v>
      </c>
    </row>
    <row r="14" spans="1:239" ht="17.25" customHeight="1" x14ac:dyDescent="0.7">
      <c r="A14" s="2">
        <v>10</v>
      </c>
      <c r="B14" s="131">
        <v>0.29166666666666669</v>
      </c>
      <c r="C14" s="132">
        <v>0.70833333333333337</v>
      </c>
      <c r="D14" s="131"/>
      <c r="E14" s="132"/>
      <c r="F14" s="147"/>
      <c r="G14" s="148"/>
      <c r="H14" s="131"/>
      <c r="I14" s="132"/>
      <c r="J14" s="147">
        <v>0.29166666666666669</v>
      </c>
      <c r="K14" s="148">
        <v>0.70833333333333337</v>
      </c>
      <c r="L14" s="131">
        <v>0.29166666666666669</v>
      </c>
      <c r="M14" s="132">
        <v>0.70833333333333337</v>
      </c>
      <c r="N14" s="131">
        <v>0.29166666666666669</v>
      </c>
      <c r="O14" s="132">
        <v>0.70833333333333337</v>
      </c>
      <c r="P14" s="138">
        <f t="shared" si="1"/>
        <v>1.6666666666666667</v>
      </c>
      <c r="Q14" s="139">
        <f t="shared" si="172"/>
        <v>4</v>
      </c>
      <c r="S14" s="149">
        <v>0.375</v>
      </c>
      <c r="T14" s="150">
        <f t="shared" ref="T14:Z14" si="179">DP55</f>
        <v>0.375</v>
      </c>
      <c r="U14" s="151">
        <f t="shared" si="179"/>
        <v>0.375</v>
      </c>
      <c r="V14" s="151">
        <f t="shared" si="179"/>
        <v>0.375</v>
      </c>
      <c r="W14" s="151">
        <f t="shared" si="179"/>
        <v>0.375</v>
      </c>
      <c r="X14" s="151">
        <f t="shared" si="179"/>
        <v>0.375</v>
      </c>
      <c r="Y14" s="151">
        <f t="shared" si="179"/>
        <v>0.375</v>
      </c>
      <c r="Z14" s="152">
        <f t="shared" si="179"/>
        <v>0.33333333333333331</v>
      </c>
      <c r="AB14" s="144" t="s">
        <v>23</v>
      </c>
      <c r="AC14" s="144" t="s">
        <v>241</v>
      </c>
      <c r="AD14" s="144" t="s">
        <v>242</v>
      </c>
      <c r="AE14" s="24" t="s">
        <v>95</v>
      </c>
      <c r="AF14" s="24" t="s">
        <v>243</v>
      </c>
      <c r="AG14" s="24" t="s">
        <v>244</v>
      </c>
      <c r="AH14" s="24" t="s">
        <v>245</v>
      </c>
      <c r="AI14" s="24" t="s">
        <v>42</v>
      </c>
      <c r="AJ14" s="24" t="s">
        <v>246</v>
      </c>
      <c r="AK14" s="24" t="s">
        <v>6</v>
      </c>
      <c r="AL14" s="24" t="s">
        <v>247</v>
      </c>
      <c r="AM14" s="24" t="s">
        <v>99</v>
      </c>
      <c r="AN14" s="29"/>
      <c r="AO14" s="10"/>
      <c r="AP14" s="29"/>
      <c r="AQ14" s="161"/>
      <c r="AR14" s="162"/>
      <c r="AS14" s="163"/>
      <c r="AT14" s="25">
        <v>10</v>
      </c>
      <c r="AV14" s="146">
        <f t="shared" si="3"/>
        <v>0</v>
      </c>
      <c r="AW14" s="146">
        <f t="shared" si="4"/>
        <v>0</v>
      </c>
      <c r="AX14" s="146">
        <f t="shared" si="5"/>
        <v>0</v>
      </c>
      <c r="AY14" s="146">
        <f t="shared" si="6"/>
        <v>0</v>
      </c>
      <c r="AZ14" s="146">
        <f t="shared" si="7"/>
        <v>0</v>
      </c>
      <c r="BA14" s="146">
        <f t="shared" si="8"/>
        <v>0</v>
      </c>
      <c r="BB14" s="146">
        <f t="shared" si="9"/>
        <v>0</v>
      </c>
      <c r="BD14" s="146">
        <f t="shared" si="10"/>
        <v>0</v>
      </c>
      <c r="BE14" s="146">
        <f t="shared" si="11"/>
        <v>0</v>
      </c>
      <c r="BF14" s="146">
        <f t="shared" si="12"/>
        <v>0</v>
      </c>
      <c r="BG14" s="146">
        <f t="shared" si="13"/>
        <v>0</v>
      </c>
      <c r="BH14" s="146">
        <f t="shared" si="14"/>
        <v>0</v>
      </c>
      <c r="BI14" s="146">
        <f t="shared" si="15"/>
        <v>0</v>
      </c>
      <c r="BJ14" s="146">
        <f t="shared" si="16"/>
        <v>0</v>
      </c>
      <c r="BK14" s="25"/>
      <c r="BL14" s="146">
        <f t="shared" si="17"/>
        <v>0</v>
      </c>
      <c r="BM14" s="146">
        <f t="shared" si="18"/>
        <v>0</v>
      </c>
      <c r="BN14" s="146">
        <f t="shared" si="19"/>
        <v>0</v>
      </c>
      <c r="BO14" s="146">
        <f t="shared" si="20"/>
        <v>0</v>
      </c>
      <c r="BP14" s="146">
        <f t="shared" si="21"/>
        <v>0</v>
      </c>
      <c r="BQ14" s="146">
        <f t="shared" si="22"/>
        <v>0</v>
      </c>
      <c r="BR14" s="146">
        <f t="shared" si="23"/>
        <v>0</v>
      </c>
      <c r="BT14" s="146">
        <f t="shared" si="24"/>
        <v>0</v>
      </c>
      <c r="BU14" s="146">
        <f t="shared" si="25"/>
        <v>0</v>
      </c>
      <c r="BV14" s="146">
        <f t="shared" si="26"/>
        <v>0</v>
      </c>
      <c r="BW14" s="146">
        <f t="shared" si="27"/>
        <v>0</v>
      </c>
      <c r="BX14" s="146">
        <f t="shared" si="28"/>
        <v>0</v>
      </c>
      <c r="BY14" s="146">
        <f t="shared" si="29"/>
        <v>0</v>
      </c>
      <c r="BZ14" s="146">
        <f t="shared" si="30"/>
        <v>0</v>
      </c>
      <c r="CB14" s="146">
        <f t="shared" si="31"/>
        <v>0</v>
      </c>
      <c r="CC14" s="146">
        <f t="shared" si="32"/>
        <v>0</v>
      </c>
      <c r="CD14" s="146">
        <f t="shared" si="33"/>
        <v>0</v>
      </c>
      <c r="CE14" s="146">
        <f t="shared" si="34"/>
        <v>0</v>
      </c>
      <c r="CF14" s="146">
        <f t="shared" si="35"/>
        <v>0</v>
      </c>
      <c r="CG14" s="146">
        <f t="shared" si="36"/>
        <v>0</v>
      </c>
      <c r="CH14" s="146">
        <f t="shared" si="37"/>
        <v>0</v>
      </c>
      <c r="CJ14" s="146">
        <f t="shared" si="38"/>
        <v>0</v>
      </c>
      <c r="CK14" s="146">
        <f t="shared" si="39"/>
        <v>0</v>
      </c>
      <c r="CL14" s="146">
        <f t="shared" si="40"/>
        <v>0</v>
      </c>
      <c r="CM14" s="146">
        <f t="shared" si="41"/>
        <v>0</v>
      </c>
      <c r="CN14" s="146">
        <f t="shared" si="42"/>
        <v>0</v>
      </c>
      <c r="CO14" s="146">
        <f t="shared" si="43"/>
        <v>0</v>
      </c>
      <c r="CP14" s="146">
        <f t="shared" si="44"/>
        <v>0</v>
      </c>
      <c r="CQ14" s="25"/>
      <c r="CR14" s="146">
        <f t="shared" si="45"/>
        <v>0</v>
      </c>
      <c r="CS14" s="146">
        <f t="shared" si="46"/>
        <v>0</v>
      </c>
      <c r="CT14" s="146">
        <f t="shared" si="47"/>
        <v>0</v>
      </c>
      <c r="CU14" s="146">
        <f t="shared" si="48"/>
        <v>0</v>
      </c>
      <c r="CV14" s="146">
        <f t="shared" si="49"/>
        <v>0</v>
      </c>
      <c r="CW14" s="146">
        <f t="shared" si="50"/>
        <v>0</v>
      </c>
      <c r="CX14" s="146">
        <f t="shared" si="51"/>
        <v>0</v>
      </c>
      <c r="CZ14" s="146">
        <f t="shared" si="52"/>
        <v>4.1666666666666664E-2</v>
      </c>
      <c r="DA14" s="146">
        <f t="shared" si="53"/>
        <v>0</v>
      </c>
      <c r="DB14" s="146">
        <f t="shared" si="54"/>
        <v>0</v>
      </c>
      <c r="DC14" s="146">
        <f t="shared" si="55"/>
        <v>0</v>
      </c>
      <c r="DD14" s="146">
        <f t="shared" si="56"/>
        <v>4.1666666666666664E-2</v>
      </c>
      <c r="DE14" s="146">
        <f t="shared" si="57"/>
        <v>4.1666666666666664E-2</v>
      </c>
      <c r="DF14" s="146">
        <f t="shared" si="58"/>
        <v>4.1666666666666664E-2</v>
      </c>
      <c r="DG14" s="25"/>
      <c r="DH14" s="146">
        <f t="shared" si="59"/>
        <v>4.1666666666666664E-2</v>
      </c>
      <c r="DI14" s="146">
        <f t="shared" si="60"/>
        <v>0</v>
      </c>
      <c r="DJ14" s="146">
        <f t="shared" si="61"/>
        <v>0</v>
      </c>
      <c r="DK14" s="146">
        <f t="shared" si="62"/>
        <v>0</v>
      </c>
      <c r="DL14" s="146">
        <f t="shared" si="63"/>
        <v>4.1666666666666664E-2</v>
      </c>
      <c r="DM14" s="146">
        <f t="shared" si="64"/>
        <v>4.1666666666666664E-2</v>
      </c>
      <c r="DN14" s="146">
        <f t="shared" si="65"/>
        <v>4.1666666666666664E-2</v>
      </c>
      <c r="DP14" s="146">
        <f t="shared" si="66"/>
        <v>4.1666666666666664E-2</v>
      </c>
      <c r="DQ14" s="146">
        <f t="shared" si="67"/>
        <v>0</v>
      </c>
      <c r="DR14" s="146">
        <f t="shared" si="68"/>
        <v>0</v>
      </c>
      <c r="DS14" s="146">
        <f t="shared" si="69"/>
        <v>0</v>
      </c>
      <c r="DT14" s="146">
        <f t="shared" si="70"/>
        <v>4.1666666666666664E-2</v>
      </c>
      <c r="DU14" s="146">
        <f t="shared" si="71"/>
        <v>4.1666666666666664E-2</v>
      </c>
      <c r="DV14" s="146">
        <f t="shared" si="72"/>
        <v>4.1666666666666664E-2</v>
      </c>
      <c r="DW14" s="25"/>
      <c r="DX14" s="146">
        <f t="shared" si="73"/>
        <v>4.1666666666666664E-2</v>
      </c>
      <c r="DY14" s="146">
        <f t="shared" si="74"/>
        <v>0</v>
      </c>
      <c r="DZ14" s="146">
        <f t="shared" si="75"/>
        <v>0</v>
      </c>
      <c r="EA14" s="146">
        <f t="shared" si="76"/>
        <v>0</v>
      </c>
      <c r="EB14" s="146">
        <f t="shared" si="77"/>
        <v>4.1666666666666664E-2</v>
      </c>
      <c r="EC14" s="146">
        <f t="shared" si="78"/>
        <v>4.1666666666666664E-2</v>
      </c>
      <c r="ED14" s="146">
        <f t="shared" si="79"/>
        <v>4.1666666666666664E-2</v>
      </c>
      <c r="EF14" s="146">
        <f t="shared" si="80"/>
        <v>4.1666666666666664E-2</v>
      </c>
      <c r="EG14" s="146">
        <f t="shared" si="81"/>
        <v>0</v>
      </c>
      <c r="EH14" s="146">
        <f t="shared" si="82"/>
        <v>0</v>
      </c>
      <c r="EI14" s="146">
        <f t="shared" si="83"/>
        <v>0</v>
      </c>
      <c r="EJ14" s="146">
        <f t="shared" si="84"/>
        <v>4.1666666666666664E-2</v>
      </c>
      <c r="EK14" s="146">
        <f t="shared" si="85"/>
        <v>4.1666666666666664E-2</v>
      </c>
      <c r="EL14" s="146">
        <f t="shared" si="86"/>
        <v>4.1666666666666664E-2</v>
      </c>
      <c r="EN14" s="146">
        <f t="shared" si="87"/>
        <v>4.1666666666666664E-2</v>
      </c>
      <c r="EO14" s="146">
        <f t="shared" si="88"/>
        <v>0</v>
      </c>
      <c r="EP14" s="146">
        <f t="shared" si="89"/>
        <v>0</v>
      </c>
      <c r="EQ14" s="146">
        <f t="shared" si="90"/>
        <v>0</v>
      </c>
      <c r="ER14" s="146">
        <f t="shared" si="91"/>
        <v>4.1666666666666664E-2</v>
      </c>
      <c r="ES14" s="146">
        <f t="shared" si="92"/>
        <v>4.1666666666666664E-2</v>
      </c>
      <c r="ET14" s="146">
        <f t="shared" si="93"/>
        <v>4.1666666666666664E-2</v>
      </c>
      <c r="EV14" s="146">
        <f t="shared" si="94"/>
        <v>4.1666666666666664E-2</v>
      </c>
      <c r="EW14" s="146">
        <f t="shared" si="95"/>
        <v>0</v>
      </c>
      <c r="EX14" s="146">
        <f t="shared" si="96"/>
        <v>0</v>
      </c>
      <c r="EY14" s="146">
        <f t="shared" si="97"/>
        <v>0</v>
      </c>
      <c r="EZ14" s="146">
        <f t="shared" si="98"/>
        <v>4.1666666666666664E-2</v>
      </c>
      <c r="FA14" s="146">
        <f t="shared" si="99"/>
        <v>4.1666666666666664E-2</v>
      </c>
      <c r="FB14" s="146">
        <f t="shared" si="100"/>
        <v>4.1666666666666664E-2</v>
      </c>
      <c r="FC14" s="25"/>
      <c r="FD14" s="146">
        <f t="shared" si="101"/>
        <v>4.1666666666666664E-2</v>
      </c>
      <c r="FE14" s="146">
        <f t="shared" si="102"/>
        <v>0</v>
      </c>
      <c r="FF14" s="146">
        <f t="shared" si="103"/>
        <v>0</v>
      </c>
      <c r="FG14" s="146">
        <f t="shared" si="104"/>
        <v>0</v>
      </c>
      <c r="FH14" s="146">
        <f t="shared" si="105"/>
        <v>4.1666666666666664E-2</v>
      </c>
      <c r="FI14" s="146">
        <f t="shared" si="106"/>
        <v>4.1666666666666664E-2</v>
      </c>
      <c r="FJ14" s="146">
        <f t="shared" si="107"/>
        <v>4.1666666666666664E-2</v>
      </c>
      <c r="FL14" s="146">
        <f t="shared" si="108"/>
        <v>4.1666666666666664E-2</v>
      </c>
      <c r="FM14" s="146">
        <f t="shared" si="109"/>
        <v>0</v>
      </c>
      <c r="FN14" s="146">
        <f t="shared" si="110"/>
        <v>0</v>
      </c>
      <c r="FO14" s="146">
        <f t="shared" si="111"/>
        <v>0</v>
      </c>
      <c r="FP14" s="146">
        <f t="shared" si="112"/>
        <v>4.1666666666666664E-2</v>
      </c>
      <c r="FQ14" s="146">
        <f t="shared" si="113"/>
        <v>4.1666666666666664E-2</v>
      </c>
      <c r="FR14" s="146">
        <f t="shared" si="114"/>
        <v>4.1666666666666664E-2</v>
      </c>
      <c r="FT14" s="146">
        <f t="shared" si="115"/>
        <v>4.1666666666666664E-2</v>
      </c>
      <c r="FU14" s="146">
        <f t="shared" si="116"/>
        <v>0</v>
      </c>
      <c r="FV14" s="146">
        <f t="shared" si="117"/>
        <v>0</v>
      </c>
      <c r="FW14" s="146">
        <f t="shared" si="118"/>
        <v>0</v>
      </c>
      <c r="FX14" s="146">
        <f t="shared" si="119"/>
        <v>4.1666666666666664E-2</v>
      </c>
      <c r="FY14" s="146">
        <f t="shared" si="120"/>
        <v>4.1666666666666664E-2</v>
      </c>
      <c r="FZ14" s="146">
        <f t="shared" si="121"/>
        <v>4.1666666666666664E-2</v>
      </c>
      <c r="GB14" s="146">
        <f t="shared" si="122"/>
        <v>0</v>
      </c>
      <c r="GC14" s="146">
        <f t="shared" si="123"/>
        <v>0</v>
      </c>
      <c r="GD14" s="146">
        <f t="shared" si="124"/>
        <v>0</v>
      </c>
      <c r="GE14" s="146">
        <f t="shared" si="125"/>
        <v>0</v>
      </c>
      <c r="GF14" s="146">
        <f t="shared" si="126"/>
        <v>0</v>
      </c>
      <c r="GG14" s="146">
        <f t="shared" si="127"/>
        <v>0</v>
      </c>
      <c r="GH14" s="146">
        <f t="shared" si="128"/>
        <v>0</v>
      </c>
      <c r="GJ14" s="146">
        <f t="shared" si="129"/>
        <v>0</v>
      </c>
      <c r="GK14" s="146">
        <f t="shared" si="130"/>
        <v>0</v>
      </c>
      <c r="GL14" s="146">
        <f t="shared" si="131"/>
        <v>0</v>
      </c>
      <c r="GM14" s="146">
        <f t="shared" si="132"/>
        <v>0</v>
      </c>
      <c r="GN14" s="146">
        <f t="shared" si="133"/>
        <v>0</v>
      </c>
      <c r="GO14" s="146">
        <f t="shared" si="134"/>
        <v>0</v>
      </c>
      <c r="GP14" s="146">
        <f t="shared" si="135"/>
        <v>0</v>
      </c>
      <c r="GR14" s="146">
        <f t="shared" si="136"/>
        <v>0</v>
      </c>
      <c r="GS14" s="146">
        <f t="shared" si="137"/>
        <v>0</v>
      </c>
      <c r="GT14" s="146">
        <f t="shared" si="138"/>
        <v>0</v>
      </c>
      <c r="GU14" s="146">
        <f t="shared" si="139"/>
        <v>0</v>
      </c>
      <c r="GV14" s="146">
        <f t="shared" si="140"/>
        <v>0</v>
      </c>
      <c r="GW14" s="146">
        <f t="shared" si="141"/>
        <v>0</v>
      </c>
      <c r="GX14" s="146">
        <f t="shared" si="142"/>
        <v>0</v>
      </c>
      <c r="GZ14" s="146">
        <f t="shared" si="143"/>
        <v>0</v>
      </c>
      <c r="HA14" s="146">
        <f t="shared" si="144"/>
        <v>0</v>
      </c>
      <c r="HB14" s="146">
        <f t="shared" si="145"/>
        <v>0</v>
      </c>
      <c r="HC14" s="146">
        <f t="shared" si="146"/>
        <v>0</v>
      </c>
      <c r="HD14" s="146">
        <f t="shared" si="147"/>
        <v>0</v>
      </c>
      <c r="HE14" s="146">
        <f t="shared" si="148"/>
        <v>0</v>
      </c>
      <c r="HF14" s="146">
        <f t="shared" si="149"/>
        <v>0</v>
      </c>
      <c r="HH14" s="146">
        <f t="shared" si="150"/>
        <v>0</v>
      </c>
      <c r="HI14" s="146">
        <f t="shared" si="151"/>
        <v>0</v>
      </c>
      <c r="HJ14" s="146">
        <f t="shared" si="152"/>
        <v>0</v>
      </c>
      <c r="HK14" s="146">
        <f t="shared" si="153"/>
        <v>0</v>
      </c>
      <c r="HL14" s="146">
        <f t="shared" si="154"/>
        <v>0</v>
      </c>
      <c r="HM14" s="146">
        <f t="shared" si="155"/>
        <v>0</v>
      </c>
      <c r="HN14" s="146">
        <f t="shared" si="156"/>
        <v>0</v>
      </c>
      <c r="HP14" s="146">
        <f t="shared" si="157"/>
        <v>0</v>
      </c>
      <c r="HQ14" s="146">
        <f t="shared" si="158"/>
        <v>0</v>
      </c>
      <c r="HR14" s="146">
        <f t="shared" si="159"/>
        <v>0</v>
      </c>
      <c r="HS14" s="146">
        <f t="shared" si="160"/>
        <v>0</v>
      </c>
      <c r="HT14" s="146">
        <f t="shared" si="161"/>
        <v>0</v>
      </c>
      <c r="HU14" s="146">
        <f t="shared" si="162"/>
        <v>0</v>
      </c>
      <c r="HV14" s="146">
        <f t="shared" si="163"/>
        <v>0</v>
      </c>
      <c r="HX14" s="146">
        <f t="shared" si="164"/>
        <v>0</v>
      </c>
      <c r="HY14" s="146">
        <f t="shared" si="165"/>
        <v>0</v>
      </c>
      <c r="HZ14" s="146">
        <f t="shared" si="166"/>
        <v>0</v>
      </c>
      <c r="IA14" s="146">
        <f t="shared" si="167"/>
        <v>0</v>
      </c>
      <c r="IB14" s="146">
        <f t="shared" si="168"/>
        <v>0</v>
      </c>
      <c r="IC14" s="146">
        <f t="shared" si="169"/>
        <v>0</v>
      </c>
      <c r="ID14" s="146">
        <f t="shared" si="170"/>
        <v>0</v>
      </c>
    </row>
    <row r="15" spans="1:239" ht="17.25" customHeight="1" x14ac:dyDescent="0.7">
      <c r="A15" s="2">
        <v>11</v>
      </c>
      <c r="B15" s="131">
        <v>0.29166666666666669</v>
      </c>
      <c r="C15" s="132">
        <v>0.625</v>
      </c>
      <c r="D15" s="131">
        <v>0.29166666666666669</v>
      </c>
      <c r="E15" s="132">
        <v>0.625</v>
      </c>
      <c r="F15" s="147">
        <v>0.29166666666666669</v>
      </c>
      <c r="G15" s="148">
        <v>0.625</v>
      </c>
      <c r="H15" s="131">
        <v>0.29166666666666669</v>
      </c>
      <c r="I15" s="132">
        <v>0.625</v>
      </c>
      <c r="J15" s="131"/>
      <c r="K15" s="132"/>
      <c r="L15" s="131"/>
      <c r="M15" s="132"/>
      <c r="N15" s="131">
        <v>0.29166666666666669</v>
      </c>
      <c r="O15" s="132">
        <v>0.625</v>
      </c>
      <c r="P15" s="138">
        <f t="shared" si="1"/>
        <v>1.6666666666666665</v>
      </c>
      <c r="Q15" s="139">
        <f t="shared" si="172"/>
        <v>5</v>
      </c>
      <c r="S15" s="149">
        <v>0.41666666666666669</v>
      </c>
      <c r="T15" s="150">
        <f t="shared" ref="T15:Z15" si="180">DX55</f>
        <v>0.375</v>
      </c>
      <c r="U15" s="151">
        <f t="shared" si="180"/>
        <v>0.375</v>
      </c>
      <c r="V15" s="151">
        <f t="shared" si="180"/>
        <v>0.375</v>
      </c>
      <c r="W15" s="151">
        <f t="shared" si="180"/>
        <v>0.375</v>
      </c>
      <c r="X15" s="151">
        <f t="shared" si="180"/>
        <v>0.375</v>
      </c>
      <c r="Y15" s="151">
        <f t="shared" si="180"/>
        <v>0.375</v>
      </c>
      <c r="Z15" s="152">
        <f t="shared" si="180"/>
        <v>0.33333333333333331</v>
      </c>
      <c r="AB15" s="144" t="s">
        <v>24</v>
      </c>
      <c r="AC15" s="144" t="s">
        <v>248</v>
      </c>
      <c r="AD15" s="144" t="s">
        <v>249</v>
      </c>
      <c r="AE15" s="24" t="s">
        <v>96</v>
      </c>
      <c r="AF15" s="24" t="s">
        <v>250</v>
      </c>
      <c r="AG15" s="24" t="s">
        <v>251</v>
      </c>
      <c r="AH15" s="24" t="s">
        <v>252</v>
      </c>
      <c r="AI15" s="24" t="s">
        <v>82</v>
      </c>
      <c r="AJ15" s="24" t="s">
        <v>253</v>
      </c>
      <c r="AK15" s="24" t="s">
        <v>88</v>
      </c>
      <c r="AL15" s="24" t="s">
        <v>254</v>
      </c>
      <c r="AM15" s="24" t="s">
        <v>100</v>
      </c>
      <c r="AN15" s="10"/>
      <c r="AO15" s="9"/>
      <c r="AP15" s="28"/>
      <c r="AQ15" s="161"/>
      <c r="AR15" s="162"/>
      <c r="AS15" s="162"/>
      <c r="AT15" s="25">
        <v>11</v>
      </c>
      <c r="AV15" s="146">
        <f t="shared" si="3"/>
        <v>0</v>
      </c>
      <c r="AW15" s="146">
        <f t="shared" si="4"/>
        <v>0</v>
      </c>
      <c r="AX15" s="146">
        <f t="shared" si="5"/>
        <v>0</v>
      </c>
      <c r="AY15" s="146">
        <f t="shared" si="6"/>
        <v>0</v>
      </c>
      <c r="AZ15" s="146">
        <f t="shared" si="7"/>
        <v>0</v>
      </c>
      <c r="BA15" s="146">
        <f t="shared" si="8"/>
        <v>0</v>
      </c>
      <c r="BB15" s="146">
        <f t="shared" si="9"/>
        <v>0</v>
      </c>
      <c r="BD15" s="146">
        <f t="shared" si="10"/>
        <v>0</v>
      </c>
      <c r="BE15" s="146">
        <f t="shared" si="11"/>
        <v>0</v>
      </c>
      <c r="BF15" s="146">
        <f t="shared" si="12"/>
        <v>0</v>
      </c>
      <c r="BG15" s="146">
        <f t="shared" si="13"/>
        <v>0</v>
      </c>
      <c r="BH15" s="146">
        <f t="shared" si="14"/>
        <v>0</v>
      </c>
      <c r="BI15" s="146">
        <f t="shared" si="15"/>
        <v>0</v>
      </c>
      <c r="BJ15" s="146">
        <f t="shared" si="16"/>
        <v>0</v>
      </c>
      <c r="BK15" s="25"/>
      <c r="BL15" s="146">
        <f t="shared" si="17"/>
        <v>0</v>
      </c>
      <c r="BM15" s="146">
        <f t="shared" si="18"/>
        <v>0</v>
      </c>
      <c r="BN15" s="146">
        <f t="shared" si="19"/>
        <v>0</v>
      </c>
      <c r="BO15" s="146">
        <f t="shared" si="20"/>
        <v>0</v>
      </c>
      <c r="BP15" s="146">
        <f t="shared" si="21"/>
        <v>0</v>
      </c>
      <c r="BQ15" s="146">
        <f t="shared" si="22"/>
        <v>0</v>
      </c>
      <c r="BR15" s="146">
        <f t="shared" si="23"/>
        <v>0</v>
      </c>
      <c r="BT15" s="146">
        <f t="shared" si="24"/>
        <v>0</v>
      </c>
      <c r="BU15" s="146">
        <f t="shared" si="25"/>
        <v>0</v>
      </c>
      <c r="BV15" s="146">
        <f t="shared" si="26"/>
        <v>0</v>
      </c>
      <c r="BW15" s="146">
        <f t="shared" si="27"/>
        <v>0</v>
      </c>
      <c r="BX15" s="146">
        <f t="shared" si="28"/>
        <v>0</v>
      </c>
      <c r="BY15" s="146">
        <f t="shared" si="29"/>
        <v>0</v>
      </c>
      <c r="BZ15" s="146">
        <f t="shared" si="30"/>
        <v>0</v>
      </c>
      <c r="CB15" s="146">
        <f t="shared" si="31"/>
        <v>0</v>
      </c>
      <c r="CC15" s="146">
        <f t="shared" si="32"/>
        <v>0</v>
      </c>
      <c r="CD15" s="146">
        <f t="shared" si="33"/>
        <v>0</v>
      </c>
      <c r="CE15" s="146">
        <f t="shared" si="34"/>
        <v>0</v>
      </c>
      <c r="CF15" s="146">
        <f t="shared" si="35"/>
        <v>0</v>
      </c>
      <c r="CG15" s="146">
        <f t="shared" si="36"/>
        <v>0</v>
      </c>
      <c r="CH15" s="146">
        <f t="shared" si="37"/>
        <v>0</v>
      </c>
      <c r="CJ15" s="146">
        <f t="shared" si="38"/>
        <v>0</v>
      </c>
      <c r="CK15" s="146">
        <f t="shared" si="39"/>
        <v>0</v>
      </c>
      <c r="CL15" s="146">
        <f t="shared" si="40"/>
        <v>0</v>
      </c>
      <c r="CM15" s="146">
        <f t="shared" si="41"/>
        <v>0</v>
      </c>
      <c r="CN15" s="146">
        <f t="shared" si="42"/>
        <v>0</v>
      </c>
      <c r="CO15" s="146">
        <f t="shared" si="43"/>
        <v>0</v>
      </c>
      <c r="CP15" s="146">
        <f t="shared" si="44"/>
        <v>0</v>
      </c>
      <c r="CQ15" s="25"/>
      <c r="CR15" s="146">
        <f t="shared" si="45"/>
        <v>0</v>
      </c>
      <c r="CS15" s="146">
        <f t="shared" si="46"/>
        <v>0</v>
      </c>
      <c r="CT15" s="146">
        <f t="shared" si="47"/>
        <v>0</v>
      </c>
      <c r="CU15" s="146">
        <f t="shared" si="48"/>
        <v>0</v>
      </c>
      <c r="CV15" s="146">
        <f t="shared" si="49"/>
        <v>0</v>
      </c>
      <c r="CW15" s="146">
        <f t="shared" si="50"/>
        <v>0</v>
      </c>
      <c r="CX15" s="146">
        <f t="shared" si="51"/>
        <v>0</v>
      </c>
      <c r="CZ15" s="146">
        <f t="shared" si="52"/>
        <v>4.1666666666666664E-2</v>
      </c>
      <c r="DA15" s="146">
        <f t="shared" si="53"/>
        <v>4.1666666666666664E-2</v>
      </c>
      <c r="DB15" s="146">
        <f t="shared" si="54"/>
        <v>4.1666666666666664E-2</v>
      </c>
      <c r="DC15" s="146">
        <f t="shared" si="55"/>
        <v>4.1666666666666664E-2</v>
      </c>
      <c r="DD15" s="146">
        <f t="shared" si="56"/>
        <v>0</v>
      </c>
      <c r="DE15" s="146">
        <f t="shared" si="57"/>
        <v>0</v>
      </c>
      <c r="DF15" s="146">
        <f t="shared" si="58"/>
        <v>4.1666666666666664E-2</v>
      </c>
      <c r="DG15" s="25"/>
      <c r="DH15" s="146">
        <f t="shared" si="59"/>
        <v>4.1666666666666664E-2</v>
      </c>
      <c r="DI15" s="146">
        <f t="shared" si="60"/>
        <v>4.1666666666666664E-2</v>
      </c>
      <c r="DJ15" s="146">
        <f t="shared" si="61"/>
        <v>4.1666666666666664E-2</v>
      </c>
      <c r="DK15" s="146">
        <f t="shared" si="62"/>
        <v>4.1666666666666664E-2</v>
      </c>
      <c r="DL15" s="146">
        <f t="shared" si="63"/>
        <v>0</v>
      </c>
      <c r="DM15" s="146">
        <f t="shared" si="64"/>
        <v>0</v>
      </c>
      <c r="DN15" s="146">
        <f t="shared" si="65"/>
        <v>4.1666666666666664E-2</v>
      </c>
      <c r="DP15" s="146">
        <f t="shared" si="66"/>
        <v>4.1666666666666664E-2</v>
      </c>
      <c r="DQ15" s="146">
        <f t="shared" si="67"/>
        <v>4.1666666666666664E-2</v>
      </c>
      <c r="DR15" s="146">
        <f t="shared" si="68"/>
        <v>4.1666666666666664E-2</v>
      </c>
      <c r="DS15" s="146">
        <f t="shared" si="69"/>
        <v>4.1666666666666664E-2</v>
      </c>
      <c r="DT15" s="146">
        <f t="shared" si="70"/>
        <v>0</v>
      </c>
      <c r="DU15" s="146">
        <f t="shared" si="71"/>
        <v>0</v>
      </c>
      <c r="DV15" s="146">
        <f t="shared" si="72"/>
        <v>4.1666666666666664E-2</v>
      </c>
      <c r="DW15" s="25"/>
      <c r="DX15" s="146">
        <f t="shared" si="73"/>
        <v>4.1666666666666664E-2</v>
      </c>
      <c r="DY15" s="146">
        <f t="shared" si="74"/>
        <v>4.1666666666666664E-2</v>
      </c>
      <c r="DZ15" s="146">
        <f t="shared" si="75"/>
        <v>4.1666666666666664E-2</v>
      </c>
      <c r="EA15" s="146">
        <f t="shared" si="76"/>
        <v>4.1666666666666664E-2</v>
      </c>
      <c r="EB15" s="146">
        <f t="shared" si="77"/>
        <v>0</v>
      </c>
      <c r="EC15" s="146">
        <f t="shared" si="78"/>
        <v>0</v>
      </c>
      <c r="ED15" s="146">
        <f t="shared" si="79"/>
        <v>4.1666666666666664E-2</v>
      </c>
      <c r="EF15" s="146">
        <f t="shared" si="80"/>
        <v>4.1666666666666664E-2</v>
      </c>
      <c r="EG15" s="146">
        <f t="shared" si="81"/>
        <v>4.1666666666666664E-2</v>
      </c>
      <c r="EH15" s="146">
        <f t="shared" si="82"/>
        <v>4.1666666666666664E-2</v>
      </c>
      <c r="EI15" s="146">
        <f t="shared" si="83"/>
        <v>4.1666666666666664E-2</v>
      </c>
      <c r="EJ15" s="146">
        <f t="shared" si="84"/>
        <v>0</v>
      </c>
      <c r="EK15" s="146">
        <f t="shared" si="85"/>
        <v>0</v>
      </c>
      <c r="EL15" s="146">
        <f t="shared" si="86"/>
        <v>4.1666666666666664E-2</v>
      </c>
      <c r="EN15" s="146">
        <f t="shared" si="87"/>
        <v>4.1666666666666664E-2</v>
      </c>
      <c r="EO15" s="146">
        <f t="shared" si="88"/>
        <v>4.1666666666666664E-2</v>
      </c>
      <c r="EP15" s="146">
        <f t="shared" si="89"/>
        <v>4.1666666666666664E-2</v>
      </c>
      <c r="EQ15" s="146">
        <f t="shared" si="90"/>
        <v>4.1666666666666664E-2</v>
      </c>
      <c r="ER15" s="146">
        <f t="shared" si="91"/>
        <v>0</v>
      </c>
      <c r="ES15" s="146">
        <f t="shared" si="92"/>
        <v>0</v>
      </c>
      <c r="ET15" s="146">
        <f t="shared" si="93"/>
        <v>4.1666666666666664E-2</v>
      </c>
      <c r="EV15" s="146">
        <f t="shared" si="94"/>
        <v>4.1666666666666664E-2</v>
      </c>
      <c r="EW15" s="146">
        <f t="shared" si="95"/>
        <v>4.1666666666666664E-2</v>
      </c>
      <c r="EX15" s="146">
        <f t="shared" si="96"/>
        <v>4.1666666666666664E-2</v>
      </c>
      <c r="EY15" s="146">
        <f t="shared" si="97"/>
        <v>4.1666666666666664E-2</v>
      </c>
      <c r="EZ15" s="146">
        <f t="shared" si="98"/>
        <v>0</v>
      </c>
      <c r="FA15" s="146">
        <f t="shared" si="99"/>
        <v>0</v>
      </c>
      <c r="FB15" s="146">
        <f t="shared" si="100"/>
        <v>4.1666666666666664E-2</v>
      </c>
      <c r="FC15" s="25"/>
      <c r="FD15" s="146">
        <f t="shared" si="101"/>
        <v>4.1666666666666664E-2</v>
      </c>
      <c r="FE15" s="146">
        <f t="shared" si="102"/>
        <v>4.1666666666666664E-2</v>
      </c>
      <c r="FF15" s="146">
        <f t="shared" si="103"/>
        <v>4.1666666666666664E-2</v>
      </c>
      <c r="FG15" s="146">
        <f t="shared" si="104"/>
        <v>4.1666666666666664E-2</v>
      </c>
      <c r="FH15" s="146">
        <f t="shared" si="105"/>
        <v>0</v>
      </c>
      <c r="FI15" s="146">
        <f t="shared" si="106"/>
        <v>0</v>
      </c>
      <c r="FJ15" s="146">
        <f t="shared" si="107"/>
        <v>4.1666666666666664E-2</v>
      </c>
      <c r="FL15" s="146">
        <f t="shared" si="108"/>
        <v>0</v>
      </c>
      <c r="FM15" s="146">
        <f t="shared" si="109"/>
        <v>0</v>
      </c>
      <c r="FN15" s="146">
        <f t="shared" si="110"/>
        <v>0</v>
      </c>
      <c r="FO15" s="146">
        <f t="shared" si="111"/>
        <v>0</v>
      </c>
      <c r="FP15" s="146">
        <f t="shared" si="112"/>
        <v>0</v>
      </c>
      <c r="FQ15" s="146">
        <f t="shared" si="113"/>
        <v>0</v>
      </c>
      <c r="FR15" s="146">
        <f t="shared" si="114"/>
        <v>0</v>
      </c>
      <c r="FT15" s="146">
        <f t="shared" si="115"/>
        <v>0</v>
      </c>
      <c r="FU15" s="146">
        <f t="shared" si="116"/>
        <v>0</v>
      </c>
      <c r="FV15" s="146">
        <f t="shared" si="117"/>
        <v>0</v>
      </c>
      <c r="FW15" s="146">
        <f t="shared" si="118"/>
        <v>0</v>
      </c>
      <c r="FX15" s="146">
        <f t="shared" si="119"/>
        <v>0</v>
      </c>
      <c r="FY15" s="146">
        <f t="shared" si="120"/>
        <v>0</v>
      </c>
      <c r="FZ15" s="146">
        <f t="shared" si="121"/>
        <v>0</v>
      </c>
      <c r="GB15" s="146">
        <f t="shared" si="122"/>
        <v>0</v>
      </c>
      <c r="GC15" s="146">
        <f t="shared" si="123"/>
        <v>0</v>
      </c>
      <c r="GD15" s="146">
        <f t="shared" si="124"/>
        <v>0</v>
      </c>
      <c r="GE15" s="146">
        <f t="shared" si="125"/>
        <v>0</v>
      </c>
      <c r="GF15" s="146">
        <f t="shared" si="126"/>
        <v>0</v>
      </c>
      <c r="GG15" s="146">
        <f t="shared" si="127"/>
        <v>0</v>
      </c>
      <c r="GH15" s="146">
        <f t="shared" si="128"/>
        <v>0</v>
      </c>
      <c r="GJ15" s="146">
        <f t="shared" si="129"/>
        <v>0</v>
      </c>
      <c r="GK15" s="146">
        <f t="shared" si="130"/>
        <v>0</v>
      </c>
      <c r="GL15" s="146">
        <f t="shared" si="131"/>
        <v>0</v>
      </c>
      <c r="GM15" s="146">
        <f t="shared" si="132"/>
        <v>0</v>
      </c>
      <c r="GN15" s="146">
        <f t="shared" si="133"/>
        <v>0</v>
      </c>
      <c r="GO15" s="146">
        <f t="shared" si="134"/>
        <v>0</v>
      </c>
      <c r="GP15" s="146">
        <f t="shared" si="135"/>
        <v>0</v>
      </c>
      <c r="GR15" s="146">
        <f t="shared" si="136"/>
        <v>0</v>
      </c>
      <c r="GS15" s="146">
        <f t="shared" si="137"/>
        <v>0</v>
      </c>
      <c r="GT15" s="146">
        <f t="shared" si="138"/>
        <v>0</v>
      </c>
      <c r="GU15" s="146">
        <f t="shared" si="139"/>
        <v>0</v>
      </c>
      <c r="GV15" s="146">
        <f t="shared" si="140"/>
        <v>0</v>
      </c>
      <c r="GW15" s="146">
        <f t="shared" si="141"/>
        <v>0</v>
      </c>
      <c r="GX15" s="146">
        <f t="shared" si="142"/>
        <v>0</v>
      </c>
      <c r="GZ15" s="146">
        <f t="shared" si="143"/>
        <v>0</v>
      </c>
      <c r="HA15" s="146">
        <f t="shared" si="144"/>
        <v>0</v>
      </c>
      <c r="HB15" s="146">
        <f t="shared" si="145"/>
        <v>0</v>
      </c>
      <c r="HC15" s="146">
        <f t="shared" si="146"/>
        <v>0</v>
      </c>
      <c r="HD15" s="146">
        <f t="shared" si="147"/>
        <v>0</v>
      </c>
      <c r="HE15" s="146">
        <f t="shared" si="148"/>
        <v>0</v>
      </c>
      <c r="HF15" s="146">
        <f t="shared" si="149"/>
        <v>0</v>
      </c>
      <c r="HH15" s="146">
        <f t="shared" si="150"/>
        <v>0</v>
      </c>
      <c r="HI15" s="146">
        <f t="shared" si="151"/>
        <v>0</v>
      </c>
      <c r="HJ15" s="146">
        <f t="shared" si="152"/>
        <v>0</v>
      </c>
      <c r="HK15" s="146">
        <f t="shared" si="153"/>
        <v>0</v>
      </c>
      <c r="HL15" s="146">
        <f t="shared" si="154"/>
        <v>0</v>
      </c>
      <c r="HM15" s="146">
        <f t="shared" si="155"/>
        <v>0</v>
      </c>
      <c r="HN15" s="146">
        <f t="shared" si="156"/>
        <v>0</v>
      </c>
      <c r="HP15" s="146">
        <f t="shared" si="157"/>
        <v>0</v>
      </c>
      <c r="HQ15" s="146">
        <f t="shared" si="158"/>
        <v>0</v>
      </c>
      <c r="HR15" s="146">
        <f t="shared" si="159"/>
        <v>0</v>
      </c>
      <c r="HS15" s="146">
        <f t="shared" si="160"/>
        <v>0</v>
      </c>
      <c r="HT15" s="146">
        <f t="shared" si="161"/>
        <v>0</v>
      </c>
      <c r="HU15" s="146">
        <f t="shared" si="162"/>
        <v>0</v>
      </c>
      <c r="HV15" s="146">
        <f t="shared" si="163"/>
        <v>0</v>
      </c>
      <c r="HX15" s="146">
        <f t="shared" si="164"/>
        <v>0</v>
      </c>
      <c r="HY15" s="146">
        <f t="shared" si="165"/>
        <v>0</v>
      </c>
      <c r="HZ15" s="146">
        <f t="shared" si="166"/>
        <v>0</v>
      </c>
      <c r="IA15" s="146">
        <f t="shared" si="167"/>
        <v>0</v>
      </c>
      <c r="IB15" s="146">
        <f t="shared" si="168"/>
        <v>0</v>
      </c>
      <c r="IC15" s="146">
        <f t="shared" si="169"/>
        <v>0</v>
      </c>
      <c r="ID15" s="146">
        <f t="shared" si="170"/>
        <v>0</v>
      </c>
    </row>
    <row r="16" spans="1:239" ht="17.25" customHeight="1" x14ac:dyDescent="0.7">
      <c r="A16" s="2">
        <v>12</v>
      </c>
      <c r="B16" s="155"/>
      <c r="C16" s="148"/>
      <c r="D16" s="131">
        <v>0.29166666666666669</v>
      </c>
      <c r="E16" s="132">
        <v>0.625</v>
      </c>
      <c r="F16" s="147">
        <v>0.29166666666666669</v>
      </c>
      <c r="G16" s="148">
        <v>0.625</v>
      </c>
      <c r="H16" s="131">
        <v>0.29166666666666669</v>
      </c>
      <c r="I16" s="132">
        <v>0.625</v>
      </c>
      <c r="J16" s="131">
        <v>0.29166666666666669</v>
      </c>
      <c r="K16" s="132">
        <v>0.625</v>
      </c>
      <c r="L16" s="131">
        <v>0.29166666666666669</v>
      </c>
      <c r="M16" s="132">
        <v>0.625</v>
      </c>
      <c r="N16" s="131"/>
      <c r="O16" s="132"/>
      <c r="P16" s="138">
        <f t="shared" si="1"/>
        <v>1.6666666666666665</v>
      </c>
      <c r="Q16" s="139">
        <f t="shared" si="172"/>
        <v>5</v>
      </c>
      <c r="R16" s="27"/>
      <c r="S16" s="149">
        <v>0.45833333333333331</v>
      </c>
      <c r="T16" s="150">
        <f t="shared" ref="T16:Z16" si="181">EF55</f>
        <v>0.45833333333333337</v>
      </c>
      <c r="U16" s="151">
        <f t="shared" si="181"/>
        <v>0.41666666666666669</v>
      </c>
      <c r="V16" s="151">
        <f t="shared" si="181"/>
        <v>0.41666666666666669</v>
      </c>
      <c r="W16" s="151">
        <f t="shared" si="181"/>
        <v>0.41666666666666669</v>
      </c>
      <c r="X16" s="151">
        <f t="shared" si="181"/>
        <v>0.41666666666666669</v>
      </c>
      <c r="Y16" s="151">
        <f t="shared" si="181"/>
        <v>0.41666666666666669</v>
      </c>
      <c r="Z16" s="152">
        <f t="shared" si="181"/>
        <v>0.375</v>
      </c>
      <c r="AB16" s="144" t="s">
        <v>25</v>
      </c>
      <c r="AC16" s="144" t="s">
        <v>255</v>
      </c>
      <c r="AD16" s="144" t="s">
        <v>256</v>
      </c>
      <c r="AE16" s="24" t="s">
        <v>97</v>
      </c>
      <c r="AF16" s="24" t="s">
        <v>257</v>
      </c>
      <c r="AG16" s="24" t="s">
        <v>258</v>
      </c>
      <c r="AH16" s="24" t="s">
        <v>259</v>
      </c>
      <c r="AI16" s="24" t="s">
        <v>43</v>
      </c>
      <c r="AJ16" s="24" t="s">
        <v>260</v>
      </c>
      <c r="AK16" s="24" t="s">
        <v>7</v>
      </c>
      <c r="AL16" s="24" t="s">
        <v>261</v>
      </c>
      <c r="AM16" s="24" t="s">
        <v>101</v>
      </c>
      <c r="AN16" s="29"/>
      <c r="AO16" s="10"/>
      <c r="AP16" s="45"/>
      <c r="AQ16" s="162"/>
      <c r="AR16" s="162"/>
      <c r="AS16" s="163"/>
      <c r="AT16" s="25">
        <v>12</v>
      </c>
      <c r="AV16" s="146">
        <f t="shared" si="3"/>
        <v>0</v>
      </c>
      <c r="AW16" s="146">
        <f t="shared" si="4"/>
        <v>0</v>
      </c>
      <c r="AX16" s="146">
        <f t="shared" si="5"/>
        <v>0</v>
      </c>
      <c r="AY16" s="146">
        <f t="shared" si="6"/>
        <v>0</v>
      </c>
      <c r="AZ16" s="146">
        <f t="shared" si="7"/>
        <v>0</v>
      </c>
      <c r="BA16" s="146">
        <f t="shared" si="8"/>
        <v>0</v>
      </c>
      <c r="BB16" s="146">
        <f t="shared" si="9"/>
        <v>0</v>
      </c>
      <c r="BD16" s="146">
        <f t="shared" si="10"/>
        <v>0</v>
      </c>
      <c r="BE16" s="146">
        <f t="shared" si="11"/>
        <v>0</v>
      </c>
      <c r="BF16" s="146">
        <f t="shared" si="12"/>
        <v>0</v>
      </c>
      <c r="BG16" s="146">
        <f t="shared" si="13"/>
        <v>0</v>
      </c>
      <c r="BH16" s="146">
        <f t="shared" si="14"/>
        <v>0</v>
      </c>
      <c r="BI16" s="146">
        <f t="shared" si="15"/>
        <v>0</v>
      </c>
      <c r="BJ16" s="146">
        <f t="shared" si="16"/>
        <v>0</v>
      </c>
      <c r="BK16" s="25"/>
      <c r="BL16" s="146">
        <f t="shared" si="17"/>
        <v>0</v>
      </c>
      <c r="BM16" s="146">
        <f t="shared" si="18"/>
        <v>0</v>
      </c>
      <c r="BN16" s="146">
        <f t="shared" si="19"/>
        <v>0</v>
      </c>
      <c r="BO16" s="146">
        <f t="shared" si="20"/>
        <v>0</v>
      </c>
      <c r="BP16" s="146">
        <f t="shared" si="21"/>
        <v>0</v>
      </c>
      <c r="BQ16" s="146">
        <f t="shared" si="22"/>
        <v>0</v>
      </c>
      <c r="BR16" s="146">
        <f t="shared" si="23"/>
        <v>0</v>
      </c>
      <c r="BT16" s="146">
        <f t="shared" si="24"/>
        <v>0</v>
      </c>
      <c r="BU16" s="146">
        <f t="shared" si="25"/>
        <v>0</v>
      </c>
      <c r="BV16" s="146">
        <f t="shared" si="26"/>
        <v>0</v>
      </c>
      <c r="BW16" s="146">
        <f t="shared" si="27"/>
        <v>0</v>
      </c>
      <c r="BX16" s="146">
        <f t="shared" si="28"/>
        <v>0</v>
      </c>
      <c r="BY16" s="146">
        <f t="shared" si="29"/>
        <v>0</v>
      </c>
      <c r="BZ16" s="146">
        <f t="shared" si="30"/>
        <v>0</v>
      </c>
      <c r="CB16" s="146">
        <f t="shared" si="31"/>
        <v>0</v>
      </c>
      <c r="CC16" s="146">
        <f t="shared" si="32"/>
        <v>0</v>
      </c>
      <c r="CD16" s="146">
        <f t="shared" si="33"/>
        <v>0</v>
      </c>
      <c r="CE16" s="146">
        <f t="shared" si="34"/>
        <v>0</v>
      </c>
      <c r="CF16" s="146">
        <f t="shared" si="35"/>
        <v>0</v>
      </c>
      <c r="CG16" s="146">
        <f t="shared" si="36"/>
        <v>0</v>
      </c>
      <c r="CH16" s="146">
        <f t="shared" si="37"/>
        <v>0</v>
      </c>
      <c r="CJ16" s="146">
        <f t="shared" si="38"/>
        <v>0</v>
      </c>
      <c r="CK16" s="146">
        <f t="shared" si="39"/>
        <v>0</v>
      </c>
      <c r="CL16" s="146">
        <f t="shared" si="40"/>
        <v>0</v>
      </c>
      <c r="CM16" s="146">
        <f t="shared" si="41"/>
        <v>0</v>
      </c>
      <c r="CN16" s="146">
        <f t="shared" si="42"/>
        <v>0</v>
      </c>
      <c r="CO16" s="146">
        <f t="shared" si="43"/>
        <v>0</v>
      </c>
      <c r="CP16" s="146">
        <f t="shared" si="44"/>
        <v>0</v>
      </c>
      <c r="CQ16" s="25"/>
      <c r="CR16" s="146">
        <f t="shared" si="45"/>
        <v>0</v>
      </c>
      <c r="CS16" s="146">
        <f t="shared" si="46"/>
        <v>0</v>
      </c>
      <c r="CT16" s="146">
        <f t="shared" si="47"/>
        <v>0</v>
      </c>
      <c r="CU16" s="146">
        <f t="shared" si="48"/>
        <v>0</v>
      </c>
      <c r="CV16" s="146">
        <f t="shared" si="49"/>
        <v>0</v>
      </c>
      <c r="CW16" s="146">
        <f t="shared" si="50"/>
        <v>0</v>
      </c>
      <c r="CX16" s="146">
        <f t="shared" si="51"/>
        <v>0</v>
      </c>
      <c r="CZ16" s="146">
        <f t="shared" si="52"/>
        <v>0</v>
      </c>
      <c r="DA16" s="146">
        <f t="shared" si="53"/>
        <v>4.1666666666666664E-2</v>
      </c>
      <c r="DB16" s="146">
        <f t="shared" si="54"/>
        <v>4.1666666666666664E-2</v>
      </c>
      <c r="DC16" s="146">
        <f t="shared" si="55"/>
        <v>4.1666666666666664E-2</v>
      </c>
      <c r="DD16" s="146">
        <f t="shared" si="56"/>
        <v>4.1666666666666664E-2</v>
      </c>
      <c r="DE16" s="146">
        <f t="shared" si="57"/>
        <v>4.1666666666666664E-2</v>
      </c>
      <c r="DF16" s="146">
        <f t="shared" si="58"/>
        <v>0</v>
      </c>
      <c r="DG16" s="25"/>
      <c r="DH16" s="146">
        <f t="shared" si="59"/>
        <v>0</v>
      </c>
      <c r="DI16" s="146">
        <f t="shared" si="60"/>
        <v>4.1666666666666664E-2</v>
      </c>
      <c r="DJ16" s="146">
        <f t="shared" si="61"/>
        <v>4.1666666666666664E-2</v>
      </c>
      <c r="DK16" s="146">
        <f t="shared" si="62"/>
        <v>4.1666666666666664E-2</v>
      </c>
      <c r="DL16" s="146">
        <f t="shared" si="63"/>
        <v>4.1666666666666664E-2</v>
      </c>
      <c r="DM16" s="146">
        <f t="shared" si="64"/>
        <v>4.1666666666666664E-2</v>
      </c>
      <c r="DN16" s="146">
        <f t="shared" si="65"/>
        <v>0</v>
      </c>
      <c r="DP16" s="146">
        <f t="shared" si="66"/>
        <v>0</v>
      </c>
      <c r="DQ16" s="146">
        <f t="shared" si="67"/>
        <v>4.1666666666666664E-2</v>
      </c>
      <c r="DR16" s="146">
        <f t="shared" si="68"/>
        <v>4.1666666666666664E-2</v>
      </c>
      <c r="DS16" s="146">
        <f t="shared" si="69"/>
        <v>4.1666666666666664E-2</v>
      </c>
      <c r="DT16" s="146">
        <f t="shared" si="70"/>
        <v>4.1666666666666664E-2</v>
      </c>
      <c r="DU16" s="146">
        <f t="shared" si="71"/>
        <v>4.1666666666666664E-2</v>
      </c>
      <c r="DV16" s="146">
        <f t="shared" si="72"/>
        <v>0</v>
      </c>
      <c r="DW16" s="25"/>
      <c r="DX16" s="146">
        <f t="shared" si="73"/>
        <v>0</v>
      </c>
      <c r="DY16" s="146">
        <f t="shared" si="74"/>
        <v>4.1666666666666664E-2</v>
      </c>
      <c r="DZ16" s="146">
        <f t="shared" si="75"/>
        <v>4.1666666666666664E-2</v>
      </c>
      <c r="EA16" s="146">
        <f t="shared" si="76"/>
        <v>4.1666666666666664E-2</v>
      </c>
      <c r="EB16" s="146">
        <f t="shared" si="77"/>
        <v>4.1666666666666664E-2</v>
      </c>
      <c r="EC16" s="146">
        <f t="shared" si="78"/>
        <v>4.1666666666666664E-2</v>
      </c>
      <c r="ED16" s="146">
        <f t="shared" si="79"/>
        <v>0</v>
      </c>
      <c r="EF16" s="146">
        <f t="shared" si="80"/>
        <v>0</v>
      </c>
      <c r="EG16" s="146">
        <f t="shared" si="81"/>
        <v>4.1666666666666664E-2</v>
      </c>
      <c r="EH16" s="146">
        <f t="shared" si="82"/>
        <v>4.1666666666666664E-2</v>
      </c>
      <c r="EI16" s="146">
        <f t="shared" si="83"/>
        <v>4.1666666666666664E-2</v>
      </c>
      <c r="EJ16" s="146">
        <f t="shared" si="84"/>
        <v>4.1666666666666664E-2</v>
      </c>
      <c r="EK16" s="146">
        <f t="shared" si="85"/>
        <v>4.1666666666666664E-2</v>
      </c>
      <c r="EL16" s="146">
        <f t="shared" si="86"/>
        <v>0</v>
      </c>
      <c r="EN16" s="146">
        <f t="shared" si="87"/>
        <v>0</v>
      </c>
      <c r="EO16" s="146">
        <f t="shared" si="88"/>
        <v>4.1666666666666664E-2</v>
      </c>
      <c r="EP16" s="146">
        <f t="shared" si="89"/>
        <v>4.1666666666666664E-2</v>
      </c>
      <c r="EQ16" s="146">
        <f t="shared" si="90"/>
        <v>4.1666666666666664E-2</v>
      </c>
      <c r="ER16" s="146">
        <f t="shared" si="91"/>
        <v>4.1666666666666664E-2</v>
      </c>
      <c r="ES16" s="146">
        <f t="shared" si="92"/>
        <v>4.1666666666666664E-2</v>
      </c>
      <c r="ET16" s="146">
        <f t="shared" si="93"/>
        <v>0</v>
      </c>
      <c r="EV16" s="146">
        <f t="shared" si="94"/>
        <v>0</v>
      </c>
      <c r="EW16" s="146">
        <f t="shared" si="95"/>
        <v>4.1666666666666664E-2</v>
      </c>
      <c r="EX16" s="146">
        <f t="shared" si="96"/>
        <v>4.1666666666666664E-2</v>
      </c>
      <c r="EY16" s="146">
        <f t="shared" si="97"/>
        <v>4.1666666666666664E-2</v>
      </c>
      <c r="EZ16" s="146">
        <f t="shared" si="98"/>
        <v>4.1666666666666664E-2</v>
      </c>
      <c r="FA16" s="146">
        <f t="shared" si="99"/>
        <v>4.1666666666666664E-2</v>
      </c>
      <c r="FB16" s="146">
        <f t="shared" si="100"/>
        <v>0</v>
      </c>
      <c r="FC16" s="25"/>
      <c r="FD16" s="146">
        <f t="shared" si="101"/>
        <v>0</v>
      </c>
      <c r="FE16" s="146">
        <f t="shared" si="102"/>
        <v>4.1666666666666664E-2</v>
      </c>
      <c r="FF16" s="146">
        <f t="shared" si="103"/>
        <v>4.1666666666666664E-2</v>
      </c>
      <c r="FG16" s="146">
        <f t="shared" si="104"/>
        <v>4.1666666666666664E-2</v>
      </c>
      <c r="FH16" s="146">
        <f t="shared" si="105"/>
        <v>4.1666666666666664E-2</v>
      </c>
      <c r="FI16" s="146">
        <f t="shared" si="106"/>
        <v>4.1666666666666664E-2</v>
      </c>
      <c r="FJ16" s="146">
        <f t="shared" si="107"/>
        <v>0</v>
      </c>
      <c r="FL16" s="146">
        <f t="shared" si="108"/>
        <v>0</v>
      </c>
      <c r="FM16" s="146">
        <f t="shared" si="109"/>
        <v>0</v>
      </c>
      <c r="FN16" s="146">
        <f t="shared" si="110"/>
        <v>0</v>
      </c>
      <c r="FO16" s="146">
        <f t="shared" si="111"/>
        <v>0</v>
      </c>
      <c r="FP16" s="146">
        <f t="shared" si="112"/>
        <v>0</v>
      </c>
      <c r="FQ16" s="146">
        <f t="shared" si="113"/>
        <v>0</v>
      </c>
      <c r="FR16" s="146">
        <f t="shared" si="114"/>
        <v>0</v>
      </c>
      <c r="FT16" s="146">
        <f t="shared" si="115"/>
        <v>0</v>
      </c>
      <c r="FU16" s="146">
        <f t="shared" si="116"/>
        <v>0</v>
      </c>
      <c r="FV16" s="146">
        <f t="shared" si="117"/>
        <v>0</v>
      </c>
      <c r="FW16" s="146">
        <f t="shared" si="118"/>
        <v>0</v>
      </c>
      <c r="FX16" s="146">
        <f t="shared" si="119"/>
        <v>0</v>
      </c>
      <c r="FY16" s="146">
        <f t="shared" si="120"/>
        <v>0</v>
      </c>
      <c r="FZ16" s="146">
        <f t="shared" si="121"/>
        <v>0</v>
      </c>
      <c r="GB16" s="146">
        <f t="shared" si="122"/>
        <v>0</v>
      </c>
      <c r="GC16" s="146">
        <f t="shared" si="123"/>
        <v>0</v>
      </c>
      <c r="GD16" s="146">
        <f t="shared" si="124"/>
        <v>0</v>
      </c>
      <c r="GE16" s="146">
        <f t="shared" si="125"/>
        <v>0</v>
      </c>
      <c r="GF16" s="146">
        <f t="shared" si="126"/>
        <v>0</v>
      </c>
      <c r="GG16" s="146">
        <f t="shared" si="127"/>
        <v>0</v>
      </c>
      <c r="GH16" s="146">
        <f t="shared" si="128"/>
        <v>0</v>
      </c>
      <c r="GJ16" s="146">
        <f t="shared" si="129"/>
        <v>0</v>
      </c>
      <c r="GK16" s="146">
        <f t="shared" si="130"/>
        <v>0</v>
      </c>
      <c r="GL16" s="146">
        <f t="shared" si="131"/>
        <v>0</v>
      </c>
      <c r="GM16" s="146">
        <f t="shared" si="132"/>
        <v>0</v>
      </c>
      <c r="GN16" s="146">
        <f t="shared" si="133"/>
        <v>0</v>
      </c>
      <c r="GO16" s="146">
        <f t="shared" si="134"/>
        <v>0</v>
      </c>
      <c r="GP16" s="146">
        <f t="shared" si="135"/>
        <v>0</v>
      </c>
      <c r="GR16" s="146">
        <f t="shared" si="136"/>
        <v>0</v>
      </c>
      <c r="GS16" s="146">
        <f t="shared" si="137"/>
        <v>0</v>
      </c>
      <c r="GT16" s="146">
        <f t="shared" si="138"/>
        <v>0</v>
      </c>
      <c r="GU16" s="146">
        <f t="shared" si="139"/>
        <v>0</v>
      </c>
      <c r="GV16" s="146">
        <f t="shared" si="140"/>
        <v>0</v>
      </c>
      <c r="GW16" s="146">
        <f t="shared" si="141"/>
        <v>0</v>
      </c>
      <c r="GX16" s="146">
        <f t="shared" si="142"/>
        <v>0</v>
      </c>
      <c r="GZ16" s="146">
        <f t="shared" si="143"/>
        <v>0</v>
      </c>
      <c r="HA16" s="146">
        <f t="shared" si="144"/>
        <v>0</v>
      </c>
      <c r="HB16" s="146">
        <f t="shared" si="145"/>
        <v>0</v>
      </c>
      <c r="HC16" s="146">
        <f t="shared" si="146"/>
        <v>0</v>
      </c>
      <c r="HD16" s="146">
        <f t="shared" si="147"/>
        <v>0</v>
      </c>
      <c r="HE16" s="146">
        <f t="shared" si="148"/>
        <v>0</v>
      </c>
      <c r="HF16" s="146">
        <f t="shared" si="149"/>
        <v>0</v>
      </c>
      <c r="HH16" s="146">
        <f t="shared" si="150"/>
        <v>0</v>
      </c>
      <c r="HI16" s="146">
        <f t="shared" si="151"/>
        <v>0</v>
      </c>
      <c r="HJ16" s="146">
        <f t="shared" si="152"/>
        <v>0</v>
      </c>
      <c r="HK16" s="146">
        <f t="shared" si="153"/>
        <v>0</v>
      </c>
      <c r="HL16" s="146">
        <f t="shared" si="154"/>
        <v>0</v>
      </c>
      <c r="HM16" s="146">
        <f t="shared" si="155"/>
        <v>0</v>
      </c>
      <c r="HN16" s="146">
        <f t="shared" si="156"/>
        <v>0</v>
      </c>
      <c r="HP16" s="146">
        <f t="shared" si="157"/>
        <v>0</v>
      </c>
      <c r="HQ16" s="146">
        <f t="shared" si="158"/>
        <v>0</v>
      </c>
      <c r="HR16" s="146">
        <f t="shared" si="159"/>
        <v>0</v>
      </c>
      <c r="HS16" s="146">
        <f t="shared" si="160"/>
        <v>0</v>
      </c>
      <c r="HT16" s="146">
        <f t="shared" si="161"/>
        <v>0</v>
      </c>
      <c r="HU16" s="146">
        <f t="shared" si="162"/>
        <v>0</v>
      </c>
      <c r="HV16" s="146">
        <f t="shared" si="163"/>
        <v>0</v>
      </c>
      <c r="HX16" s="146">
        <f t="shared" si="164"/>
        <v>0</v>
      </c>
      <c r="HY16" s="146">
        <f t="shared" si="165"/>
        <v>0</v>
      </c>
      <c r="HZ16" s="146">
        <f t="shared" si="166"/>
        <v>0</v>
      </c>
      <c r="IA16" s="146">
        <f t="shared" si="167"/>
        <v>0</v>
      </c>
      <c r="IB16" s="146">
        <f t="shared" si="168"/>
        <v>0</v>
      </c>
      <c r="IC16" s="146">
        <f t="shared" si="169"/>
        <v>0</v>
      </c>
      <c r="ID16" s="146">
        <f t="shared" si="170"/>
        <v>0</v>
      </c>
    </row>
    <row r="17" spans="1:238" ht="17.25" customHeight="1" x14ac:dyDescent="0.7">
      <c r="A17" s="2">
        <v>13</v>
      </c>
      <c r="B17" s="155">
        <v>0.375</v>
      </c>
      <c r="C17" s="148">
        <v>0.79166666666666663</v>
      </c>
      <c r="D17" s="131">
        <v>0.375</v>
      </c>
      <c r="E17" s="132">
        <v>0.79166666666666663</v>
      </c>
      <c r="F17" s="131"/>
      <c r="G17" s="132"/>
      <c r="H17" s="131"/>
      <c r="I17" s="132"/>
      <c r="J17" s="131"/>
      <c r="K17" s="132"/>
      <c r="L17" s="131">
        <v>0.375</v>
      </c>
      <c r="M17" s="132">
        <v>0.79166666666666663</v>
      </c>
      <c r="N17" s="156">
        <v>0.375</v>
      </c>
      <c r="O17" s="157">
        <v>0.79166666666666663</v>
      </c>
      <c r="P17" s="138">
        <f t="shared" si="1"/>
        <v>1.6666666666666665</v>
      </c>
      <c r="Q17" s="139">
        <f>(COUNTIF(B17:O17,"&gt;=00:00"))/2</f>
        <v>4</v>
      </c>
      <c r="R17" s="27"/>
      <c r="S17" s="149">
        <v>0.5</v>
      </c>
      <c r="T17" s="150">
        <f t="shared" ref="T17:Z17" si="182">EN55</f>
        <v>0.45833333333333337</v>
      </c>
      <c r="U17" s="151">
        <f t="shared" si="182"/>
        <v>0.41666666666666669</v>
      </c>
      <c r="V17" s="151">
        <f t="shared" si="182"/>
        <v>0.41666666666666669</v>
      </c>
      <c r="W17" s="151">
        <f t="shared" si="182"/>
        <v>0.41666666666666669</v>
      </c>
      <c r="X17" s="151">
        <f t="shared" si="182"/>
        <v>0.41666666666666669</v>
      </c>
      <c r="Y17" s="151">
        <f t="shared" si="182"/>
        <v>0.41666666666666669</v>
      </c>
      <c r="Z17" s="152">
        <f t="shared" si="182"/>
        <v>0.375</v>
      </c>
      <c r="AB17" s="144" t="s">
        <v>26</v>
      </c>
      <c r="AC17" s="144" t="s">
        <v>262</v>
      </c>
      <c r="AD17" s="144" t="s">
        <v>263</v>
      </c>
      <c r="AE17" s="24" t="s">
        <v>103</v>
      </c>
      <c r="AF17" s="24" t="s">
        <v>264</v>
      </c>
      <c r="AG17" s="24" t="s">
        <v>265</v>
      </c>
      <c r="AH17" s="24" t="s">
        <v>266</v>
      </c>
      <c r="AI17" s="24" t="s">
        <v>83</v>
      </c>
      <c r="AJ17" s="24" t="s">
        <v>267</v>
      </c>
      <c r="AK17" s="24" t="s">
        <v>89</v>
      </c>
      <c r="AL17" s="24" t="s">
        <v>268</v>
      </c>
      <c r="AM17" s="144" t="s">
        <v>102</v>
      </c>
      <c r="AN17" s="24"/>
      <c r="AO17" s="24"/>
      <c r="AP17" s="28"/>
      <c r="AQ17" s="162"/>
      <c r="AR17" s="164"/>
      <c r="AS17" s="162"/>
      <c r="AT17" s="25">
        <v>13</v>
      </c>
      <c r="AV17" s="146">
        <f t="shared" si="3"/>
        <v>0</v>
      </c>
      <c r="AW17" s="146">
        <f t="shared" si="4"/>
        <v>0</v>
      </c>
      <c r="AX17" s="146">
        <f t="shared" si="5"/>
        <v>0</v>
      </c>
      <c r="AY17" s="146">
        <f t="shared" si="6"/>
        <v>0</v>
      </c>
      <c r="AZ17" s="146">
        <f t="shared" si="7"/>
        <v>0</v>
      </c>
      <c r="BA17" s="146">
        <f t="shared" si="8"/>
        <v>0</v>
      </c>
      <c r="BB17" s="146">
        <f t="shared" si="9"/>
        <v>0</v>
      </c>
      <c r="BD17" s="146">
        <f t="shared" si="10"/>
        <v>0</v>
      </c>
      <c r="BE17" s="146">
        <f t="shared" si="11"/>
        <v>0</v>
      </c>
      <c r="BF17" s="146">
        <f t="shared" si="12"/>
        <v>0</v>
      </c>
      <c r="BG17" s="146">
        <f t="shared" si="13"/>
        <v>0</v>
      </c>
      <c r="BH17" s="146">
        <f t="shared" si="14"/>
        <v>0</v>
      </c>
      <c r="BI17" s="146">
        <f t="shared" si="15"/>
        <v>0</v>
      </c>
      <c r="BJ17" s="146">
        <f t="shared" si="16"/>
        <v>0</v>
      </c>
      <c r="BK17" s="25"/>
      <c r="BL17" s="146">
        <f t="shared" si="17"/>
        <v>0</v>
      </c>
      <c r="BM17" s="146">
        <f t="shared" si="18"/>
        <v>0</v>
      </c>
      <c r="BN17" s="146">
        <f t="shared" si="19"/>
        <v>0</v>
      </c>
      <c r="BO17" s="146">
        <f t="shared" si="20"/>
        <v>0</v>
      </c>
      <c r="BP17" s="146">
        <f t="shared" si="21"/>
        <v>0</v>
      </c>
      <c r="BQ17" s="146">
        <f t="shared" si="22"/>
        <v>0</v>
      </c>
      <c r="BR17" s="146">
        <f t="shared" si="23"/>
        <v>0</v>
      </c>
      <c r="BT17" s="146">
        <f t="shared" si="24"/>
        <v>0</v>
      </c>
      <c r="BU17" s="146">
        <f t="shared" si="25"/>
        <v>0</v>
      </c>
      <c r="BV17" s="146">
        <f t="shared" si="26"/>
        <v>0</v>
      </c>
      <c r="BW17" s="146">
        <f t="shared" si="27"/>
        <v>0</v>
      </c>
      <c r="BX17" s="146">
        <f t="shared" si="28"/>
        <v>0</v>
      </c>
      <c r="BY17" s="146">
        <f t="shared" si="29"/>
        <v>0</v>
      </c>
      <c r="BZ17" s="146">
        <f t="shared" si="30"/>
        <v>0</v>
      </c>
      <c r="CB17" s="146">
        <f t="shared" si="31"/>
        <v>0</v>
      </c>
      <c r="CC17" s="146">
        <f t="shared" si="32"/>
        <v>0</v>
      </c>
      <c r="CD17" s="146">
        <f t="shared" si="33"/>
        <v>0</v>
      </c>
      <c r="CE17" s="146">
        <f t="shared" si="34"/>
        <v>0</v>
      </c>
      <c r="CF17" s="146">
        <f t="shared" si="35"/>
        <v>0</v>
      </c>
      <c r="CG17" s="146">
        <f t="shared" si="36"/>
        <v>0</v>
      </c>
      <c r="CH17" s="146">
        <f t="shared" si="37"/>
        <v>0</v>
      </c>
      <c r="CJ17" s="146">
        <f t="shared" si="38"/>
        <v>0</v>
      </c>
      <c r="CK17" s="146">
        <f t="shared" si="39"/>
        <v>0</v>
      </c>
      <c r="CL17" s="146">
        <f t="shared" si="40"/>
        <v>0</v>
      </c>
      <c r="CM17" s="146">
        <f t="shared" si="41"/>
        <v>0</v>
      </c>
      <c r="CN17" s="146">
        <f t="shared" si="42"/>
        <v>0</v>
      </c>
      <c r="CO17" s="146">
        <f t="shared" si="43"/>
        <v>0</v>
      </c>
      <c r="CP17" s="146">
        <f t="shared" si="44"/>
        <v>0</v>
      </c>
      <c r="CQ17" s="25"/>
      <c r="CR17" s="146">
        <f t="shared" si="45"/>
        <v>0</v>
      </c>
      <c r="CS17" s="146">
        <f t="shared" si="46"/>
        <v>0</v>
      </c>
      <c r="CT17" s="146">
        <f t="shared" si="47"/>
        <v>0</v>
      </c>
      <c r="CU17" s="146">
        <f t="shared" si="48"/>
        <v>0</v>
      </c>
      <c r="CV17" s="146">
        <f t="shared" si="49"/>
        <v>0</v>
      </c>
      <c r="CW17" s="146">
        <f t="shared" si="50"/>
        <v>0</v>
      </c>
      <c r="CX17" s="146">
        <f t="shared" si="51"/>
        <v>0</v>
      </c>
      <c r="CZ17" s="146">
        <f t="shared" si="52"/>
        <v>0</v>
      </c>
      <c r="DA17" s="146">
        <f t="shared" si="53"/>
        <v>0</v>
      </c>
      <c r="DB17" s="146">
        <f t="shared" si="54"/>
        <v>0</v>
      </c>
      <c r="DC17" s="146">
        <f t="shared" si="55"/>
        <v>0</v>
      </c>
      <c r="DD17" s="146">
        <f t="shared" si="56"/>
        <v>0</v>
      </c>
      <c r="DE17" s="146">
        <f t="shared" si="57"/>
        <v>0</v>
      </c>
      <c r="DF17" s="146">
        <f t="shared" si="58"/>
        <v>0</v>
      </c>
      <c r="DG17" s="25"/>
      <c r="DH17" s="146">
        <f t="shared" si="59"/>
        <v>0</v>
      </c>
      <c r="DI17" s="146">
        <f t="shared" si="60"/>
        <v>0</v>
      </c>
      <c r="DJ17" s="146">
        <f t="shared" si="61"/>
        <v>0</v>
      </c>
      <c r="DK17" s="146">
        <f t="shared" si="62"/>
        <v>0</v>
      </c>
      <c r="DL17" s="146">
        <f t="shared" si="63"/>
        <v>0</v>
      </c>
      <c r="DM17" s="146">
        <f t="shared" si="64"/>
        <v>0</v>
      </c>
      <c r="DN17" s="146">
        <f t="shared" si="65"/>
        <v>0</v>
      </c>
      <c r="DP17" s="146">
        <f t="shared" si="66"/>
        <v>4.1666666666666664E-2</v>
      </c>
      <c r="DQ17" s="146">
        <f t="shared" si="67"/>
        <v>4.1666666666666664E-2</v>
      </c>
      <c r="DR17" s="146">
        <f t="shared" si="68"/>
        <v>0</v>
      </c>
      <c r="DS17" s="146">
        <f t="shared" si="69"/>
        <v>0</v>
      </c>
      <c r="DT17" s="146">
        <f t="shared" si="70"/>
        <v>0</v>
      </c>
      <c r="DU17" s="146">
        <f t="shared" si="71"/>
        <v>4.1666666666666664E-2</v>
      </c>
      <c r="DV17" s="146">
        <f t="shared" si="72"/>
        <v>4.1666666666666664E-2</v>
      </c>
      <c r="DW17" s="25"/>
      <c r="DX17" s="146">
        <f t="shared" si="73"/>
        <v>4.1666666666666664E-2</v>
      </c>
      <c r="DY17" s="146">
        <f t="shared" si="74"/>
        <v>4.1666666666666664E-2</v>
      </c>
      <c r="DZ17" s="146">
        <f t="shared" si="75"/>
        <v>0</v>
      </c>
      <c r="EA17" s="146">
        <f t="shared" si="76"/>
        <v>0</v>
      </c>
      <c r="EB17" s="146">
        <f t="shared" si="77"/>
        <v>0</v>
      </c>
      <c r="EC17" s="146">
        <f t="shared" si="78"/>
        <v>4.1666666666666664E-2</v>
      </c>
      <c r="ED17" s="146">
        <f t="shared" si="79"/>
        <v>4.1666666666666664E-2</v>
      </c>
      <c r="EF17" s="146">
        <f t="shared" si="80"/>
        <v>4.1666666666666664E-2</v>
      </c>
      <c r="EG17" s="146">
        <f t="shared" si="81"/>
        <v>4.1666666666666664E-2</v>
      </c>
      <c r="EH17" s="146">
        <f t="shared" si="82"/>
        <v>0</v>
      </c>
      <c r="EI17" s="146">
        <f t="shared" si="83"/>
        <v>0</v>
      </c>
      <c r="EJ17" s="146">
        <f t="shared" si="84"/>
        <v>0</v>
      </c>
      <c r="EK17" s="146">
        <f t="shared" si="85"/>
        <v>4.1666666666666664E-2</v>
      </c>
      <c r="EL17" s="146">
        <f t="shared" si="86"/>
        <v>4.1666666666666664E-2</v>
      </c>
      <c r="EN17" s="146">
        <f t="shared" si="87"/>
        <v>4.1666666666666664E-2</v>
      </c>
      <c r="EO17" s="146">
        <f t="shared" si="88"/>
        <v>4.1666666666666664E-2</v>
      </c>
      <c r="EP17" s="146">
        <f t="shared" si="89"/>
        <v>0</v>
      </c>
      <c r="EQ17" s="146">
        <f t="shared" si="90"/>
        <v>0</v>
      </c>
      <c r="ER17" s="146">
        <f t="shared" si="91"/>
        <v>0</v>
      </c>
      <c r="ES17" s="146">
        <f t="shared" si="92"/>
        <v>4.1666666666666664E-2</v>
      </c>
      <c r="ET17" s="146">
        <f t="shared" si="93"/>
        <v>4.1666666666666664E-2</v>
      </c>
      <c r="EV17" s="146">
        <f t="shared" si="94"/>
        <v>4.1666666666666664E-2</v>
      </c>
      <c r="EW17" s="146">
        <f t="shared" si="95"/>
        <v>4.1666666666666664E-2</v>
      </c>
      <c r="EX17" s="146">
        <f t="shared" si="96"/>
        <v>0</v>
      </c>
      <c r="EY17" s="146">
        <f t="shared" si="97"/>
        <v>0</v>
      </c>
      <c r="EZ17" s="146">
        <f t="shared" si="98"/>
        <v>0</v>
      </c>
      <c r="FA17" s="146">
        <f t="shared" si="99"/>
        <v>4.1666666666666664E-2</v>
      </c>
      <c r="FB17" s="146">
        <f t="shared" si="100"/>
        <v>4.1666666666666664E-2</v>
      </c>
      <c r="FC17" s="25"/>
      <c r="FD17" s="146">
        <f t="shared" si="101"/>
        <v>4.1666666666666664E-2</v>
      </c>
      <c r="FE17" s="146">
        <f t="shared" si="102"/>
        <v>4.1666666666666664E-2</v>
      </c>
      <c r="FF17" s="146">
        <f t="shared" si="103"/>
        <v>0</v>
      </c>
      <c r="FG17" s="146">
        <f t="shared" si="104"/>
        <v>0</v>
      </c>
      <c r="FH17" s="146">
        <f t="shared" si="105"/>
        <v>0</v>
      </c>
      <c r="FI17" s="146">
        <f t="shared" si="106"/>
        <v>4.1666666666666664E-2</v>
      </c>
      <c r="FJ17" s="146">
        <f t="shared" si="107"/>
        <v>4.1666666666666664E-2</v>
      </c>
      <c r="FL17" s="146">
        <f t="shared" si="108"/>
        <v>4.1666666666666664E-2</v>
      </c>
      <c r="FM17" s="146">
        <f t="shared" si="109"/>
        <v>4.1666666666666664E-2</v>
      </c>
      <c r="FN17" s="146">
        <f t="shared" si="110"/>
        <v>0</v>
      </c>
      <c r="FO17" s="146">
        <f t="shared" si="111"/>
        <v>0</v>
      </c>
      <c r="FP17" s="146">
        <f t="shared" si="112"/>
        <v>0</v>
      </c>
      <c r="FQ17" s="146">
        <f t="shared" si="113"/>
        <v>4.1666666666666664E-2</v>
      </c>
      <c r="FR17" s="146">
        <f t="shared" si="114"/>
        <v>4.1666666666666664E-2</v>
      </c>
      <c r="FT17" s="146">
        <f t="shared" si="115"/>
        <v>4.1666666666666664E-2</v>
      </c>
      <c r="FU17" s="146">
        <f t="shared" si="116"/>
        <v>4.1666666666666664E-2</v>
      </c>
      <c r="FV17" s="146">
        <f t="shared" si="117"/>
        <v>0</v>
      </c>
      <c r="FW17" s="146">
        <f t="shared" si="118"/>
        <v>0</v>
      </c>
      <c r="FX17" s="146">
        <f t="shared" si="119"/>
        <v>0</v>
      </c>
      <c r="FY17" s="146">
        <f t="shared" si="120"/>
        <v>4.1666666666666664E-2</v>
      </c>
      <c r="FZ17" s="146">
        <f t="shared" si="121"/>
        <v>4.1666666666666664E-2</v>
      </c>
      <c r="GB17" s="146">
        <f t="shared" si="122"/>
        <v>4.1666666666666664E-2</v>
      </c>
      <c r="GC17" s="146">
        <f t="shared" si="123"/>
        <v>4.1666666666666664E-2</v>
      </c>
      <c r="GD17" s="146">
        <f t="shared" si="124"/>
        <v>0</v>
      </c>
      <c r="GE17" s="146">
        <f t="shared" si="125"/>
        <v>0</v>
      </c>
      <c r="GF17" s="146">
        <f t="shared" si="126"/>
        <v>0</v>
      </c>
      <c r="GG17" s="146">
        <f t="shared" si="127"/>
        <v>4.1666666666666664E-2</v>
      </c>
      <c r="GH17" s="146">
        <f t="shared" si="128"/>
        <v>4.1666666666666664E-2</v>
      </c>
      <c r="GJ17" s="146">
        <f t="shared" si="129"/>
        <v>4.1666666666666664E-2</v>
      </c>
      <c r="GK17" s="146">
        <f t="shared" si="130"/>
        <v>4.1666666666666664E-2</v>
      </c>
      <c r="GL17" s="146">
        <f t="shared" si="131"/>
        <v>0</v>
      </c>
      <c r="GM17" s="146">
        <f t="shared" si="132"/>
        <v>0</v>
      </c>
      <c r="GN17" s="146">
        <f t="shared" si="133"/>
        <v>0</v>
      </c>
      <c r="GO17" s="146">
        <f t="shared" si="134"/>
        <v>4.1666666666666664E-2</v>
      </c>
      <c r="GP17" s="146">
        <f t="shared" si="135"/>
        <v>4.1666666666666664E-2</v>
      </c>
      <c r="GR17" s="146">
        <f t="shared" si="136"/>
        <v>0</v>
      </c>
      <c r="GS17" s="146">
        <f t="shared" si="137"/>
        <v>0</v>
      </c>
      <c r="GT17" s="146">
        <f t="shared" si="138"/>
        <v>0</v>
      </c>
      <c r="GU17" s="146">
        <f t="shared" si="139"/>
        <v>0</v>
      </c>
      <c r="GV17" s="146">
        <f t="shared" si="140"/>
        <v>0</v>
      </c>
      <c r="GW17" s="146">
        <f t="shared" si="141"/>
        <v>0</v>
      </c>
      <c r="GX17" s="146">
        <f t="shared" si="142"/>
        <v>0</v>
      </c>
      <c r="GZ17" s="146">
        <f t="shared" si="143"/>
        <v>0</v>
      </c>
      <c r="HA17" s="146">
        <f t="shared" si="144"/>
        <v>0</v>
      </c>
      <c r="HB17" s="146">
        <f t="shared" si="145"/>
        <v>0</v>
      </c>
      <c r="HC17" s="146">
        <f t="shared" si="146"/>
        <v>0</v>
      </c>
      <c r="HD17" s="146">
        <f t="shared" si="147"/>
        <v>0</v>
      </c>
      <c r="HE17" s="146">
        <f t="shared" si="148"/>
        <v>0</v>
      </c>
      <c r="HF17" s="146">
        <f t="shared" si="149"/>
        <v>0</v>
      </c>
      <c r="HH17" s="146">
        <f t="shared" si="150"/>
        <v>0</v>
      </c>
      <c r="HI17" s="146">
        <f t="shared" si="151"/>
        <v>0</v>
      </c>
      <c r="HJ17" s="146">
        <f t="shared" si="152"/>
        <v>0</v>
      </c>
      <c r="HK17" s="146">
        <f t="shared" si="153"/>
        <v>0</v>
      </c>
      <c r="HL17" s="146">
        <f t="shared" si="154"/>
        <v>0</v>
      </c>
      <c r="HM17" s="146">
        <f t="shared" si="155"/>
        <v>0</v>
      </c>
      <c r="HN17" s="146">
        <f t="shared" si="156"/>
        <v>0</v>
      </c>
      <c r="HP17" s="146">
        <f t="shared" si="157"/>
        <v>0</v>
      </c>
      <c r="HQ17" s="146">
        <f t="shared" si="158"/>
        <v>0</v>
      </c>
      <c r="HR17" s="146">
        <f t="shared" si="159"/>
        <v>0</v>
      </c>
      <c r="HS17" s="146">
        <f t="shared" si="160"/>
        <v>0</v>
      </c>
      <c r="HT17" s="146">
        <f t="shared" si="161"/>
        <v>0</v>
      </c>
      <c r="HU17" s="146">
        <f t="shared" si="162"/>
        <v>0</v>
      </c>
      <c r="HV17" s="146">
        <f t="shared" si="163"/>
        <v>0</v>
      </c>
      <c r="HX17" s="146">
        <f t="shared" si="164"/>
        <v>0</v>
      </c>
      <c r="HY17" s="146">
        <f t="shared" si="165"/>
        <v>0</v>
      </c>
      <c r="HZ17" s="146">
        <f t="shared" si="166"/>
        <v>0</v>
      </c>
      <c r="IA17" s="146">
        <f t="shared" si="167"/>
        <v>0</v>
      </c>
      <c r="IB17" s="146">
        <f t="shared" si="168"/>
        <v>0</v>
      </c>
      <c r="IC17" s="146">
        <f t="shared" si="169"/>
        <v>0</v>
      </c>
      <c r="ID17" s="146">
        <f t="shared" si="170"/>
        <v>0</v>
      </c>
    </row>
    <row r="18" spans="1:238" ht="17.25" customHeight="1" x14ac:dyDescent="0.7">
      <c r="A18" s="2">
        <v>14</v>
      </c>
      <c r="B18" s="155">
        <v>0.375</v>
      </c>
      <c r="C18" s="148">
        <v>0.79166666666666663</v>
      </c>
      <c r="D18" s="155">
        <v>0.375</v>
      </c>
      <c r="E18" s="148">
        <v>0.79166666666666663</v>
      </c>
      <c r="F18" s="155">
        <v>0.375</v>
      </c>
      <c r="G18" s="148">
        <v>0.79166666666666663</v>
      </c>
      <c r="H18" s="155">
        <v>0.375</v>
      </c>
      <c r="I18" s="148">
        <v>0.79166666666666663</v>
      </c>
      <c r="J18" s="147"/>
      <c r="K18" s="148"/>
      <c r="L18" s="131"/>
      <c r="M18" s="132"/>
      <c r="N18" s="155"/>
      <c r="O18" s="148"/>
      <c r="P18" s="138">
        <f t="shared" si="1"/>
        <v>1.6666666666666665</v>
      </c>
      <c r="Q18" s="139">
        <f t="shared" si="172"/>
        <v>4</v>
      </c>
      <c r="S18" s="165">
        <v>0.54166666666666663</v>
      </c>
      <c r="T18" s="166">
        <f t="shared" ref="T18:Z18" si="183">EV55</f>
        <v>0.54166666666666663</v>
      </c>
      <c r="U18" s="167">
        <f t="shared" si="183"/>
        <v>0.54166666666666663</v>
      </c>
      <c r="V18" s="167">
        <f t="shared" si="183"/>
        <v>0.58333333333333326</v>
      </c>
      <c r="W18" s="167">
        <f t="shared" si="183"/>
        <v>0.58333333333333326</v>
      </c>
      <c r="X18" s="167">
        <f t="shared" si="183"/>
        <v>0.54166666666666663</v>
      </c>
      <c r="Y18" s="167">
        <f t="shared" si="183"/>
        <v>0.5</v>
      </c>
      <c r="Z18" s="168">
        <f t="shared" si="183"/>
        <v>0.45833333333333337</v>
      </c>
      <c r="AB18" s="144" t="s">
        <v>27</v>
      </c>
      <c r="AC18" s="144" t="s">
        <v>269</v>
      </c>
      <c r="AD18" s="144" t="s">
        <v>270</v>
      </c>
      <c r="AE18" s="24" t="s">
        <v>105</v>
      </c>
      <c r="AF18" s="24" t="s">
        <v>271</v>
      </c>
      <c r="AG18" s="24" t="s">
        <v>272</v>
      </c>
      <c r="AH18" s="24" t="s">
        <v>273</v>
      </c>
      <c r="AI18" s="24" t="s">
        <v>38</v>
      </c>
      <c r="AJ18" s="24" t="s">
        <v>274</v>
      </c>
      <c r="AK18" s="24" t="s">
        <v>13</v>
      </c>
      <c r="AL18" s="144" t="s">
        <v>275</v>
      </c>
      <c r="AM18" s="144" t="s">
        <v>104</v>
      </c>
      <c r="AN18" s="29"/>
      <c r="AO18" s="28"/>
      <c r="AP18" s="29"/>
      <c r="AQ18" s="161"/>
      <c r="AR18" s="25"/>
      <c r="AS18" s="163"/>
      <c r="AT18" s="25">
        <v>14</v>
      </c>
      <c r="AV18" s="146">
        <f t="shared" si="3"/>
        <v>0</v>
      </c>
      <c r="AW18" s="146">
        <f t="shared" si="4"/>
        <v>0</v>
      </c>
      <c r="AX18" s="146">
        <f t="shared" si="5"/>
        <v>0</v>
      </c>
      <c r="AY18" s="146">
        <f t="shared" si="6"/>
        <v>0</v>
      </c>
      <c r="AZ18" s="146">
        <f t="shared" si="7"/>
        <v>0</v>
      </c>
      <c r="BA18" s="146">
        <f t="shared" si="8"/>
        <v>0</v>
      </c>
      <c r="BB18" s="146">
        <f t="shared" si="9"/>
        <v>0</v>
      </c>
      <c r="BD18" s="146">
        <f t="shared" si="10"/>
        <v>0</v>
      </c>
      <c r="BE18" s="146">
        <f t="shared" si="11"/>
        <v>0</v>
      </c>
      <c r="BF18" s="146">
        <f t="shared" si="12"/>
        <v>0</v>
      </c>
      <c r="BG18" s="146">
        <f t="shared" si="13"/>
        <v>0</v>
      </c>
      <c r="BH18" s="146">
        <f t="shared" si="14"/>
        <v>0</v>
      </c>
      <c r="BI18" s="146">
        <f t="shared" si="15"/>
        <v>0</v>
      </c>
      <c r="BJ18" s="146">
        <f t="shared" si="16"/>
        <v>0</v>
      </c>
      <c r="BK18" s="25"/>
      <c r="BL18" s="146">
        <f t="shared" si="17"/>
        <v>0</v>
      </c>
      <c r="BM18" s="146">
        <f t="shared" si="18"/>
        <v>0</v>
      </c>
      <c r="BN18" s="146">
        <f t="shared" si="19"/>
        <v>0</v>
      </c>
      <c r="BO18" s="146">
        <f t="shared" si="20"/>
        <v>0</v>
      </c>
      <c r="BP18" s="146">
        <f t="shared" si="21"/>
        <v>0</v>
      </c>
      <c r="BQ18" s="146">
        <f t="shared" si="22"/>
        <v>0</v>
      </c>
      <c r="BR18" s="146">
        <f t="shared" si="23"/>
        <v>0</v>
      </c>
      <c r="BT18" s="146">
        <f t="shared" si="24"/>
        <v>0</v>
      </c>
      <c r="BU18" s="146">
        <f t="shared" si="25"/>
        <v>0</v>
      </c>
      <c r="BV18" s="146">
        <f t="shared" si="26"/>
        <v>0</v>
      </c>
      <c r="BW18" s="146">
        <f t="shared" si="27"/>
        <v>0</v>
      </c>
      <c r="BX18" s="146">
        <f t="shared" si="28"/>
        <v>0</v>
      </c>
      <c r="BY18" s="146">
        <f t="shared" si="29"/>
        <v>0</v>
      </c>
      <c r="BZ18" s="146">
        <f t="shared" si="30"/>
        <v>0</v>
      </c>
      <c r="CB18" s="146">
        <f t="shared" si="31"/>
        <v>0</v>
      </c>
      <c r="CC18" s="146">
        <f t="shared" si="32"/>
        <v>0</v>
      </c>
      <c r="CD18" s="146">
        <f t="shared" si="33"/>
        <v>0</v>
      </c>
      <c r="CE18" s="146">
        <f t="shared" si="34"/>
        <v>0</v>
      </c>
      <c r="CF18" s="146">
        <f t="shared" si="35"/>
        <v>0</v>
      </c>
      <c r="CG18" s="146">
        <f t="shared" si="36"/>
        <v>0</v>
      </c>
      <c r="CH18" s="146">
        <f t="shared" si="37"/>
        <v>0</v>
      </c>
      <c r="CJ18" s="146">
        <f t="shared" si="38"/>
        <v>0</v>
      </c>
      <c r="CK18" s="146">
        <f t="shared" si="39"/>
        <v>0</v>
      </c>
      <c r="CL18" s="146">
        <f t="shared" si="40"/>
        <v>0</v>
      </c>
      <c r="CM18" s="146">
        <f t="shared" si="41"/>
        <v>0</v>
      </c>
      <c r="CN18" s="146">
        <f t="shared" si="42"/>
        <v>0</v>
      </c>
      <c r="CO18" s="146">
        <f t="shared" si="43"/>
        <v>0</v>
      </c>
      <c r="CP18" s="146">
        <f t="shared" si="44"/>
        <v>0</v>
      </c>
      <c r="CQ18" s="25"/>
      <c r="CR18" s="146">
        <f t="shared" si="45"/>
        <v>0</v>
      </c>
      <c r="CS18" s="146">
        <f t="shared" si="46"/>
        <v>0</v>
      </c>
      <c r="CT18" s="146">
        <f t="shared" si="47"/>
        <v>0</v>
      </c>
      <c r="CU18" s="146">
        <f t="shared" si="48"/>
        <v>0</v>
      </c>
      <c r="CV18" s="146">
        <f t="shared" si="49"/>
        <v>0</v>
      </c>
      <c r="CW18" s="146">
        <f t="shared" si="50"/>
        <v>0</v>
      </c>
      <c r="CX18" s="146">
        <f t="shared" si="51"/>
        <v>0</v>
      </c>
      <c r="CZ18" s="146">
        <f t="shared" si="52"/>
        <v>0</v>
      </c>
      <c r="DA18" s="146">
        <f t="shared" si="53"/>
        <v>0</v>
      </c>
      <c r="DB18" s="146">
        <f t="shared" si="54"/>
        <v>0</v>
      </c>
      <c r="DC18" s="146">
        <f t="shared" si="55"/>
        <v>0</v>
      </c>
      <c r="DD18" s="146">
        <f t="shared" si="56"/>
        <v>0</v>
      </c>
      <c r="DE18" s="146">
        <f t="shared" si="57"/>
        <v>0</v>
      </c>
      <c r="DF18" s="146">
        <f t="shared" si="58"/>
        <v>0</v>
      </c>
      <c r="DG18" s="25"/>
      <c r="DH18" s="146">
        <f t="shared" si="59"/>
        <v>0</v>
      </c>
      <c r="DI18" s="146">
        <f t="shared" si="60"/>
        <v>0</v>
      </c>
      <c r="DJ18" s="146">
        <f t="shared" si="61"/>
        <v>0</v>
      </c>
      <c r="DK18" s="146">
        <f t="shared" si="62"/>
        <v>0</v>
      </c>
      <c r="DL18" s="146">
        <f t="shared" si="63"/>
        <v>0</v>
      </c>
      <c r="DM18" s="146">
        <f t="shared" si="64"/>
        <v>0</v>
      </c>
      <c r="DN18" s="146">
        <f t="shared" si="65"/>
        <v>0</v>
      </c>
      <c r="DP18" s="146">
        <f t="shared" si="66"/>
        <v>4.1666666666666664E-2</v>
      </c>
      <c r="DQ18" s="146">
        <f t="shared" si="67"/>
        <v>4.1666666666666664E-2</v>
      </c>
      <c r="DR18" s="146">
        <f t="shared" si="68"/>
        <v>4.1666666666666664E-2</v>
      </c>
      <c r="DS18" s="146">
        <f t="shared" si="69"/>
        <v>4.1666666666666664E-2</v>
      </c>
      <c r="DT18" s="146">
        <f t="shared" si="70"/>
        <v>0</v>
      </c>
      <c r="DU18" s="146">
        <f t="shared" si="71"/>
        <v>0</v>
      </c>
      <c r="DV18" s="146">
        <f t="shared" si="72"/>
        <v>0</v>
      </c>
      <c r="DW18" s="25"/>
      <c r="DX18" s="146">
        <f t="shared" si="73"/>
        <v>4.1666666666666664E-2</v>
      </c>
      <c r="DY18" s="146">
        <f t="shared" si="74"/>
        <v>4.1666666666666664E-2</v>
      </c>
      <c r="DZ18" s="146">
        <f t="shared" si="75"/>
        <v>4.1666666666666664E-2</v>
      </c>
      <c r="EA18" s="146">
        <f t="shared" si="76"/>
        <v>4.1666666666666664E-2</v>
      </c>
      <c r="EB18" s="146">
        <f t="shared" si="77"/>
        <v>0</v>
      </c>
      <c r="EC18" s="146">
        <f t="shared" si="78"/>
        <v>0</v>
      </c>
      <c r="ED18" s="146">
        <f t="shared" si="79"/>
        <v>0</v>
      </c>
      <c r="EF18" s="146">
        <f t="shared" si="80"/>
        <v>4.1666666666666664E-2</v>
      </c>
      <c r="EG18" s="146">
        <f t="shared" si="81"/>
        <v>4.1666666666666664E-2</v>
      </c>
      <c r="EH18" s="146">
        <f t="shared" si="82"/>
        <v>4.1666666666666664E-2</v>
      </c>
      <c r="EI18" s="146">
        <f t="shared" si="83"/>
        <v>4.1666666666666664E-2</v>
      </c>
      <c r="EJ18" s="146">
        <f t="shared" si="84"/>
        <v>0</v>
      </c>
      <c r="EK18" s="146">
        <f t="shared" si="85"/>
        <v>0</v>
      </c>
      <c r="EL18" s="146">
        <f t="shared" si="86"/>
        <v>0</v>
      </c>
      <c r="EN18" s="146">
        <f t="shared" si="87"/>
        <v>4.1666666666666664E-2</v>
      </c>
      <c r="EO18" s="146">
        <f t="shared" si="88"/>
        <v>4.1666666666666664E-2</v>
      </c>
      <c r="EP18" s="146">
        <f t="shared" si="89"/>
        <v>4.1666666666666664E-2</v>
      </c>
      <c r="EQ18" s="146">
        <f t="shared" si="90"/>
        <v>4.1666666666666664E-2</v>
      </c>
      <c r="ER18" s="146">
        <f t="shared" si="91"/>
        <v>0</v>
      </c>
      <c r="ES18" s="146">
        <f t="shared" si="92"/>
        <v>0</v>
      </c>
      <c r="ET18" s="146">
        <f t="shared" si="93"/>
        <v>0</v>
      </c>
      <c r="EV18" s="146">
        <f t="shared" si="94"/>
        <v>4.1666666666666664E-2</v>
      </c>
      <c r="EW18" s="146">
        <f t="shared" si="95"/>
        <v>4.1666666666666664E-2</v>
      </c>
      <c r="EX18" s="146">
        <f t="shared" si="96"/>
        <v>4.1666666666666664E-2</v>
      </c>
      <c r="EY18" s="146">
        <f t="shared" si="97"/>
        <v>4.1666666666666664E-2</v>
      </c>
      <c r="EZ18" s="146">
        <f t="shared" si="98"/>
        <v>0</v>
      </c>
      <c r="FA18" s="146">
        <f t="shared" si="99"/>
        <v>0</v>
      </c>
      <c r="FB18" s="146">
        <f t="shared" si="100"/>
        <v>0</v>
      </c>
      <c r="FC18" s="25"/>
      <c r="FD18" s="146">
        <f t="shared" si="101"/>
        <v>4.1666666666666664E-2</v>
      </c>
      <c r="FE18" s="146">
        <f t="shared" si="102"/>
        <v>4.1666666666666664E-2</v>
      </c>
      <c r="FF18" s="146">
        <f t="shared" si="103"/>
        <v>4.1666666666666664E-2</v>
      </c>
      <c r="FG18" s="146">
        <f t="shared" si="104"/>
        <v>4.1666666666666664E-2</v>
      </c>
      <c r="FH18" s="146">
        <f t="shared" si="105"/>
        <v>0</v>
      </c>
      <c r="FI18" s="146">
        <f t="shared" si="106"/>
        <v>0</v>
      </c>
      <c r="FJ18" s="146">
        <f t="shared" si="107"/>
        <v>0</v>
      </c>
      <c r="FL18" s="146">
        <f t="shared" si="108"/>
        <v>4.1666666666666664E-2</v>
      </c>
      <c r="FM18" s="146">
        <f t="shared" si="109"/>
        <v>4.1666666666666664E-2</v>
      </c>
      <c r="FN18" s="146">
        <f t="shared" si="110"/>
        <v>4.1666666666666664E-2</v>
      </c>
      <c r="FO18" s="146">
        <f t="shared" si="111"/>
        <v>4.1666666666666664E-2</v>
      </c>
      <c r="FP18" s="146">
        <f t="shared" si="112"/>
        <v>0</v>
      </c>
      <c r="FQ18" s="146">
        <f t="shared" si="113"/>
        <v>0</v>
      </c>
      <c r="FR18" s="146">
        <f t="shared" si="114"/>
        <v>0</v>
      </c>
      <c r="FT18" s="146">
        <f t="shared" si="115"/>
        <v>4.1666666666666664E-2</v>
      </c>
      <c r="FU18" s="146">
        <f t="shared" si="116"/>
        <v>4.1666666666666664E-2</v>
      </c>
      <c r="FV18" s="146">
        <f t="shared" si="117"/>
        <v>4.1666666666666664E-2</v>
      </c>
      <c r="FW18" s="146">
        <f t="shared" si="118"/>
        <v>4.1666666666666664E-2</v>
      </c>
      <c r="FX18" s="146">
        <f t="shared" si="119"/>
        <v>0</v>
      </c>
      <c r="FY18" s="146">
        <f t="shared" si="120"/>
        <v>0</v>
      </c>
      <c r="FZ18" s="146">
        <f t="shared" si="121"/>
        <v>0</v>
      </c>
      <c r="GB18" s="146">
        <f t="shared" si="122"/>
        <v>4.1666666666666664E-2</v>
      </c>
      <c r="GC18" s="146">
        <f t="shared" si="123"/>
        <v>4.1666666666666664E-2</v>
      </c>
      <c r="GD18" s="146">
        <f t="shared" si="124"/>
        <v>4.1666666666666664E-2</v>
      </c>
      <c r="GE18" s="146">
        <f t="shared" si="125"/>
        <v>4.1666666666666664E-2</v>
      </c>
      <c r="GF18" s="146">
        <f t="shared" si="126"/>
        <v>0</v>
      </c>
      <c r="GG18" s="146">
        <f t="shared" si="127"/>
        <v>0</v>
      </c>
      <c r="GH18" s="146">
        <f t="shared" si="128"/>
        <v>0</v>
      </c>
      <c r="GJ18" s="146">
        <f t="shared" si="129"/>
        <v>4.1666666666666664E-2</v>
      </c>
      <c r="GK18" s="146">
        <f t="shared" si="130"/>
        <v>4.1666666666666664E-2</v>
      </c>
      <c r="GL18" s="146">
        <f t="shared" si="131"/>
        <v>4.1666666666666664E-2</v>
      </c>
      <c r="GM18" s="146">
        <f t="shared" si="132"/>
        <v>4.1666666666666664E-2</v>
      </c>
      <c r="GN18" s="146">
        <f t="shared" si="133"/>
        <v>0</v>
      </c>
      <c r="GO18" s="146">
        <f t="shared" si="134"/>
        <v>0</v>
      </c>
      <c r="GP18" s="146">
        <f t="shared" si="135"/>
        <v>0</v>
      </c>
      <c r="GR18" s="146">
        <f t="shared" si="136"/>
        <v>0</v>
      </c>
      <c r="GS18" s="146">
        <f t="shared" si="137"/>
        <v>0</v>
      </c>
      <c r="GT18" s="146">
        <f t="shared" si="138"/>
        <v>0</v>
      </c>
      <c r="GU18" s="146">
        <f t="shared" si="139"/>
        <v>0</v>
      </c>
      <c r="GV18" s="146">
        <f t="shared" si="140"/>
        <v>0</v>
      </c>
      <c r="GW18" s="146">
        <f t="shared" si="141"/>
        <v>0</v>
      </c>
      <c r="GX18" s="146">
        <f t="shared" si="142"/>
        <v>0</v>
      </c>
      <c r="GZ18" s="146">
        <f t="shared" si="143"/>
        <v>0</v>
      </c>
      <c r="HA18" s="146">
        <f t="shared" si="144"/>
        <v>0</v>
      </c>
      <c r="HB18" s="146">
        <f t="shared" si="145"/>
        <v>0</v>
      </c>
      <c r="HC18" s="146">
        <f t="shared" si="146"/>
        <v>0</v>
      </c>
      <c r="HD18" s="146">
        <f t="shared" si="147"/>
        <v>0</v>
      </c>
      <c r="HE18" s="146">
        <f t="shared" si="148"/>
        <v>0</v>
      </c>
      <c r="HF18" s="146">
        <f t="shared" si="149"/>
        <v>0</v>
      </c>
      <c r="HH18" s="146">
        <f t="shared" si="150"/>
        <v>0</v>
      </c>
      <c r="HI18" s="146">
        <f t="shared" si="151"/>
        <v>0</v>
      </c>
      <c r="HJ18" s="146">
        <f t="shared" si="152"/>
        <v>0</v>
      </c>
      <c r="HK18" s="146">
        <f t="shared" si="153"/>
        <v>0</v>
      </c>
      <c r="HL18" s="146">
        <f t="shared" si="154"/>
        <v>0</v>
      </c>
      <c r="HM18" s="146">
        <f t="shared" si="155"/>
        <v>0</v>
      </c>
      <c r="HN18" s="146">
        <f t="shared" si="156"/>
        <v>0</v>
      </c>
      <c r="HP18" s="146">
        <f t="shared" si="157"/>
        <v>0</v>
      </c>
      <c r="HQ18" s="146">
        <f t="shared" si="158"/>
        <v>0</v>
      </c>
      <c r="HR18" s="146">
        <f t="shared" si="159"/>
        <v>0</v>
      </c>
      <c r="HS18" s="146">
        <f t="shared" si="160"/>
        <v>0</v>
      </c>
      <c r="HT18" s="146">
        <f t="shared" si="161"/>
        <v>0</v>
      </c>
      <c r="HU18" s="146">
        <f t="shared" si="162"/>
        <v>0</v>
      </c>
      <c r="HV18" s="146">
        <f t="shared" si="163"/>
        <v>0</v>
      </c>
      <c r="HX18" s="146">
        <f t="shared" si="164"/>
        <v>0</v>
      </c>
      <c r="HY18" s="146">
        <f t="shared" si="165"/>
        <v>0</v>
      </c>
      <c r="HZ18" s="146">
        <f t="shared" si="166"/>
        <v>0</v>
      </c>
      <c r="IA18" s="146">
        <f t="shared" si="167"/>
        <v>0</v>
      </c>
      <c r="IB18" s="146">
        <f t="shared" si="168"/>
        <v>0</v>
      </c>
      <c r="IC18" s="146">
        <f t="shared" si="169"/>
        <v>0</v>
      </c>
      <c r="ID18" s="146">
        <f t="shared" si="170"/>
        <v>0</v>
      </c>
    </row>
    <row r="19" spans="1:238" ht="17.25" customHeight="1" x14ac:dyDescent="0.7">
      <c r="A19" s="2">
        <v>15</v>
      </c>
      <c r="B19" s="155">
        <v>0.54166666666666663</v>
      </c>
      <c r="C19" s="148">
        <v>0.875</v>
      </c>
      <c r="D19" s="131">
        <v>0.54166666666666663</v>
      </c>
      <c r="E19" s="132">
        <v>0.875</v>
      </c>
      <c r="F19" s="155">
        <v>0.54166666666666663</v>
      </c>
      <c r="G19" s="148">
        <v>0.875</v>
      </c>
      <c r="H19" s="155">
        <v>0.54166666666666663</v>
      </c>
      <c r="I19" s="148">
        <v>0.875</v>
      </c>
      <c r="J19" s="155">
        <v>0.54166666666666663</v>
      </c>
      <c r="K19" s="148">
        <v>0.875</v>
      </c>
      <c r="L19" s="155"/>
      <c r="M19" s="148"/>
      <c r="N19" s="155"/>
      <c r="O19" s="148"/>
      <c r="P19" s="138">
        <f t="shared" si="1"/>
        <v>1.666666666666667</v>
      </c>
      <c r="Q19" s="139">
        <f t="shared" si="172"/>
        <v>5</v>
      </c>
      <c r="R19" s="7"/>
      <c r="S19" s="165">
        <v>0.58333333333333337</v>
      </c>
      <c r="T19" s="166">
        <f t="shared" ref="T19:Z19" si="184">FD55</f>
        <v>0.54166666666666663</v>
      </c>
      <c r="U19" s="167">
        <f t="shared" si="184"/>
        <v>0.54166666666666663</v>
      </c>
      <c r="V19" s="167">
        <f t="shared" si="184"/>
        <v>0.58333333333333326</v>
      </c>
      <c r="W19" s="167">
        <f t="shared" si="184"/>
        <v>0.58333333333333326</v>
      </c>
      <c r="X19" s="167">
        <f t="shared" si="184"/>
        <v>0.54166666666666663</v>
      </c>
      <c r="Y19" s="167">
        <f t="shared" si="184"/>
        <v>0.5</v>
      </c>
      <c r="Z19" s="168">
        <f t="shared" si="184"/>
        <v>0.45833333333333337</v>
      </c>
      <c r="AB19" s="144" t="s">
        <v>28</v>
      </c>
      <c r="AC19" s="144" t="s">
        <v>276</v>
      </c>
      <c r="AD19" s="144" t="s">
        <v>277</v>
      </c>
      <c r="AE19" s="24" t="s">
        <v>107</v>
      </c>
      <c r="AF19" s="24" t="s">
        <v>278</v>
      </c>
      <c r="AG19" s="24" t="s">
        <v>279</v>
      </c>
      <c r="AH19" s="24" t="s">
        <v>280</v>
      </c>
      <c r="AI19" s="24" t="s">
        <v>84</v>
      </c>
      <c r="AJ19" s="24" t="s">
        <v>281</v>
      </c>
      <c r="AK19" s="144" t="s">
        <v>125</v>
      </c>
      <c r="AL19" s="144" t="s">
        <v>282</v>
      </c>
      <c r="AM19" s="144" t="s">
        <v>106</v>
      </c>
      <c r="AN19" s="28"/>
      <c r="AO19" s="24"/>
      <c r="AP19" s="29"/>
      <c r="AQ19" s="161"/>
      <c r="AR19" s="25"/>
      <c r="AS19" s="162"/>
      <c r="AT19" s="25">
        <v>15</v>
      </c>
      <c r="AV19" s="146">
        <f t="shared" si="3"/>
        <v>0</v>
      </c>
      <c r="AW19" s="146">
        <f t="shared" si="4"/>
        <v>0</v>
      </c>
      <c r="AX19" s="146">
        <f t="shared" si="5"/>
        <v>0</v>
      </c>
      <c r="AY19" s="146">
        <f t="shared" si="6"/>
        <v>0</v>
      </c>
      <c r="AZ19" s="146">
        <f t="shared" si="7"/>
        <v>0</v>
      </c>
      <c r="BA19" s="146">
        <f t="shared" si="8"/>
        <v>0</v>
      </c>
      <c r="BB19" s="146">
        <f t="shared" si="9"/>
        <v>0</v>
      </c>
      <c r="BD19" s="146">
        <f t="shared" si="10"/>
        <v>0</v>
      </c>
      <c r="BE19" s="146">
        <f t="shared" si="11"/>
        <v>0</v>
      </c>
      <c r="BF19" s="146">
        <f t="shared" si="12"/>
        <v>0</v>
      </c>
      <c r="BG19" s="146">
        <f t="shared" si="13"/>
        <v>0</v>
      </c>
      <c r="BH19" s="146">
        <f t="shared" si="14"/>
        <v>0</v>
      </c>
      <c r="BI19" s="146">
        <f t="shared" si="15"/>
        <v>0</v>
      </c>
      <c r="BJ19" s="146">
        <f t="shared" si="16"/>
        <v>0</v>
      </c>
      <c r="BK19" s="25"/>
      <c r="BL19" s="146">
        <f t="shared" si="17"/>
        <v>0</v>
      </c>
      <c r="BM19" s="146">
        <f t="shared" si="18"/>
        <v>0</v>
      </c>
      <c r="BN19" s="146">
        <f t="shared" si="19"/>
        <v>0</v>
      </c>
      <c r="BO19" s="146">
        <f t="shared" si="20"/>
        <v>0</v>
      </c>
      <c r="BP19" s="146">
        <f t="shared" si="21"/>
        <v>0</v>
      </c>
      <c r="BQ19" s="146">
        <f t="shared" si="22"/>
        <v>0</v>
      </c>
      <c r="BR19" s="146">
        <f t="shared" si="23"/>
        <v>0</v>
      </c>
      <c r="BT19" s="146">
        <f t="shared" si="24"/>
        <v>0</v>
      </c>
      <c r="BU19" s="146">
        <f t="shared" si="25"/>
        <v>0</v>
      </c>
      <c r="BV19" s="146">
        <f t="shared" si="26"/>
        <v>0</v>
      </c>
      <c r="BW19" s="146">
        <f t="shared" si="27"/>
        <v>0</v>
      </c>
      <c r="BX19" s="146">
        <f t="shared" si="28"/>
        <v>0</v>
      </c>
      <c r="BY19" s="146">
        <f t="shared" si="29"/>
        <v>0</v>
      </c>
      <c r="BZ19" s="146">
        <f t="shared" si="30"/>
        <v>0</v>
      </c>
      <c r="CB19" s="146">
        <f t="shared" si="31"/>
        <v>0</v>
      </c>
      <c r="CC19" s="146">
        <f t="shared" si="32"/>
        <v>0</v>
      </c>
      <c r="CD19" s="146">
        <f t="shared" si="33"/>
        <v>0</v>
      </c>
      <c r="CE19" s="146">
        <f t="shared" si="34"/>
        <v>0</v>
      </c>
      <c r="CF19" s="146">
        <f t="shared" si="35"/>
        <v>0</v>
      </c>
      <c r="CG19" s="146">
        <f t="shared" si="36"/>
        <v>0</v>
      </c>
      <c r="CH19" s="146">
        <f t="shared" si="37"/>
        <v>0</v>
      </c>
      <c r="CJ19" s="146">
        <f t="shared" si="38"/>
        <v>0</v>
      </c>
      <c r="CK19" s="146">
        <f t="shared" si="39"/>
        <v>0</v>
      </c>
      <c r="CL19" s="146">
        <f t="shared" si="40"/>
        <v>0</v>
      </c>
      <c r="CM19" s="146">
        <f t="shared" si="41"/>
        <v>0</v>
      </c>
      <c r="CN19" s="146">
        <f t="shared" si="42"/>
        <v>0</v>
      </c>
      <c r="CO19" s="146">
        <f t="shared" si="43"/>
        <v>0</v>
      </c>
      <c r="CP19" s="146">
        <f t="shared" si="44"/>
        <v>0</v>
      </c>
      <c r="CQ19" s="25"/>
      <c r="CR19" s="146">
        <f t="shared" si="45"/>
        <v>0</v>
      </c>
      <c r="CS19" s="146">
        <f t="shared" si="46"/>
        <v>0</v>
      </c>
      <c r="CT19" s="146">
        <f t="shared" si="47"/>
        <v>0</v>
      </c>
      <c r="CU19" s="146">
        <f t="shared" si="48"/>
        <v>0</v>
      </c>
      <c r="CV19" s="146">
        <f t="shared" si="49"/>
        <v>0</v>
      </c>
      <c r="CW19" s="146">
        <f t="shared" si="50"/>
        <v>0</v>
      </c>
      <c r="CX19" s="146">
        <f t="shared" si="51"/>
        <v>0</v>
      </c>
      <c r="CZ19" s="146">
        <f t="shared" si="52"/>
        <v>0</v>
      </c>
      <c r="DA19" s="146">
        <f t="shared" si="53"/>
        <v>0</v>
      </c>
      <c r="DB19" s="146">
        <f t="shared" si="54"/>
        <v>0</v>
      </c>
      <c r="DC19" s="146">
        <f t="shared" si="55"/>
        <v>0</v>
      </c>
      <c r="DD19" s="146">
        <f t="shared" si="56"/>
        <v>0</v>
      </c>
      <c r="DE19" s="146">
        <f t="shared" si="57"/>
        <v>0</v>
      </c>
      <c r="DF19" s="146">
        <f t="shared" si="58"/>
        <v>0</v>
      </c>
      <c r="DG19" s="25"/>
      <c r="DH19" s="146">
        <f t="shared" si="59"/>
        <v>0</v>
      </c>
      <c r="DI19" s="146">
        <f t="shared" si="60"/>
        <v>0</v>
      </c>
      <c r="DJ19" s="146">
        <f t="shared" si="61"/>
        <v>0</v>
      </c>
      <c r="DK19" s="146">
        <f t="shared" si="62"/>
        <v>0</v>
      </c>
      <c r="DL19" s="146">
        <f t="shared" si="63"/>
        <v>0</v>
      </c>
      <c r="DM19" s="146">
        <f t="shared" si="64"/>
        <v>0</v>
      </c>
      <c r="DN19" s="146">
        <f t="shared" si="65"/>
        <v>0</v>
      </c>
      <c r="DP19" s="146">
        <f t="shared" si="66"/>
        <v>0</v>
      </c>
      <c r="DQ19" s="146">
        <f t="shared" si="67"/>
        <v>0</v>
      </c>
      <c r="DR19" s="146">
        <f t="shared" si="68"/>
        <v>0</v>
      </c>
      <c r="DS19" s="146">
        <f t="shared" si="69"/>
        <v>0</v>
      </c>
      <c r="DT19" s="146">
        <f t="shared" si="70"/>
        <v>0</v>
      </c>
      <c r="DU19" s="146">
        <f t="shared" si="71"/>
        <v>0</v>
      </c>
      <c r="DV19" s="146">
        <f t="shared" si="72"/>
        <v>0</v>
      </c>
      <c r="DW19" s="25"/>
      <c r="DX19" s="146">
        <f t="shared" si="73"/>
        <v>0</v>
      </c>
      <c r="DY19" s="146">
        <f t="shared" si="74"/>
        <v>0</v>
      </c>
      <c r="DZ19" s="146">
        <f t="shared" si="75"/>
        <v>0</v>
      </c>
      <c r="EA19" s="146">
        <f t="shared" si="76"/>
        <v>0</v>
      </c>
      <c r="EB19" s="146">
        <f t="shared" si="77"/>
        <v>0</v>
      </c>
      <c r="EC19" s="146">
        <f t="shared" si="78"/>
        <v>0</v>
      </c>
      <c r="ED19" s="146">
        <f t="shared" si="79"/>
        <v>0</v>
      </c>
      <c r="EF19" s="146">
        <f t="shared" si="80"/>
        <v>0</v>
      </c>
      <c r="EG19" s="146">
        <f t="shared" si="81"/>
        <v>0</v>
      </c>
      <c r="EH19" s="146">
        <f t="shared" si="82"/>
        <v>0</v>
      </c>
      <c r="EI19" s="146">
        <f t="shared" si="83"/>
        <v>0</v>
      </c>
      <c r="EJ19" s="146">
        <f t="shared" si="84"/>
        <v>0</v>
      </c>
      <c r="EK19" s="146">
        <f t="shared" si="85"/>
        <v>0</v>
      </c>
      <c r="EL19" s="146">
        <f t="shared" si="86"/>
        <v>0</v>
      </c>
      <c r="EN19" s="146">
        <f t="shared" si="87"/>
        <v>0</v>
      </c>
      <c r="EO19" s="146">
        <f t="shared" si="88"/>
        <v>0</v>
      </c>
      <c r="EP19" s="146">
        <f t="shared" si="89"/>
        <v>0</v>
      </c>
      <c r="EQ19" s="146">
        <f t="shared" si="90"/>
        <v>0</v>
      </c>
      <c r="ER19" s="146">
        <f t="shared" si="91"/>
        <v>0</v>
      </c>
      <c r="ES19" s="146">
        <f t="shared" si="92"/>
        <v>0</v>
      </c>
      <c r="ET19" s="146">
        <f t="shared" si="93"/>
        <v>0</v>
      </c>
      <c r="EV19" s="146">
        <f t="shared" si="94"/>
        <v>4.1666666666666664E-2</v>
      </c>
      <c r="EW19" s="146">
        <f t="shared" si="95"/>
        <v>4.1666666666666664E-2</v>
      </c>
      <c r="EX19" s="146">
        <f t="shared" si="96"/>
        <v>4.1666666666666664E-2</v>
      </c>
      <c r="EY19" s="146">
        <f t="shared" si="97"/>
        <v>4.1666666666666664E-2</v>
      </c>
      <c r="EZ19" s="146">
        <f t="shared" si="98"/>
        <v>4.1666666666666664E-2</v>
      </c>
      <c r="FA19" s="146">
        <f t="shared" si="99"/>
        <v>0</v>
      </c>
      <c r="FB19" s="146">
        <f t="shared" si="100"/>
        <v>0</v>
      </c>
      <c r="FC19" s="25"/>
      <c r="FD19" s="146">
        <f t="shared" si="101"/>
        <v>4.1666666666666664E-2</v>
      </c>
      <c r="FE19" s="146">
        <f t="shared" si="102"/>
        <v>4.1666666666666664E-2</v>
      </c>
      <c r="FF19" s="146">
        <f t="shared" si="103"/>
        <v>4.1666666666666664E-2</v>
      </c>
      <c r="FG19" s="146">
        <f t="shared" si="104"/>
        <v>4.1666666666666664E-2</v>
      </c>
      <c r="FH19" s="146">
        <f t="shared" si="105"/>
        <v>4.1666666666666664E-2</v>
      </c>
      <c r="FI19" s="146">
        <f t="shared" si="106"/>
        <v>0</v>
      </c>
      <c r="FJ19" s="146">
        <f t="shared" si="107"/>
        <v>0</v>
      </c>
      <c r="FL19" s="146">
        <f t="shared" si="108"/>
        <v>4.1666666666666664E-2</v>
      </c>
      <c r="FM19" s="146">
        <f t="shared" si="109"/>
        <v>4.1666666666666664E-2</v>
      </c>
      <c r="FN19" s="146">
        <f t="shared" si="110"/>
        <v>4.1666666666666664E-2</v>
      </c>
      <c r="FO19" s="146">
        <f t="shared" si="111"/>
        <v>4.1666666666666664E-2</v>
      </c>
      <c r="FP19" s="146">
        <f t="shared" si="112"/>
        <v>4.1666666666666664E-2</v>
      </c>
      <c r="FQ19" s="146">
        <f t="shared" si="113"/>
        <v>0</v>
      </c>
      <c r="FR19" s="146">
        <f t="shared" si="114"/>
        <v>0</v>
      </c>
      <c r="FT19" s="146">
        <f t="shared" si="115"/>
        <v>4.1666666666666664E-2</v>
      </c>
      <c r="FU19" s="146">
        <f t="shared" si="116"/>
        <v>4.1666666666666664E-2</v>
      </c>
      <c r="FV19" s="146">
        <f t="shared" si="117"/>
        <v>4.1666666666666664E-2</v>
      </c>
      <c r="FW19" s="146">
        <f t="shared" si="118"/>
        <v>4.1666666666666664E-2</v>
      </c>
      <c r="FX19" s="146">
        <f t="shared" si="119"/>
        <v>4.1666666666666664E-2</v>
      </c>
      <c r="FY19" s="146">
        <f t="shared" si="120"/>
        <v>0</v>
      </c>
      <c r="FZ19" s="146">
        <f t="shared" si="121"/>
        <v>0</v>
      </c>
      <c r="GB19" s="146">
        <f t="shared" si="122"/>
        <v>4.1666666666666664E-2</v>
      </c>
      <c r="GC19" s="146">
        <f t="shared" si="123"/>
        <v>4.1666666666666664E-2</v>
      </c>
      <c r="GD19" s="146">
        <f t="shared" si="124"/>
        <v>4.1666666666666664E-2</v>
      </c>
      <c r="GE19" s="146">
        <f t="shared" si="125"/>
        <v>4.1666666666666664E-2</v>
      </c>
      <c r="GF19" s="146">
        <f t="shared" si="126"/>
        <v>4.1666666666666664E-2</v>
      </c>
      <c r="GG19" s="146">
        <f t="shared" si="127"/>
        <v>0</v>
      </c>
      <c r="GH19" s="146">
        <f t="shared" si="128"/>
        <v>0</v>
      </c>
      <c r="GJ19" s="146">
        <f t="shared" si="129"/>
        <v>4.1666666666666664E-2</v>
      </c>
      <c r="GK19" s="146">
        <f t="shared" si="130"/>
        <v>4.1666666666666664E-2</v>
      </c>
      <c r="GL19" s="146">
        <f t="shared" si="131"/>
        <v>4.1666666666666664E-2</v>
      </c>
      <c r="GM19" s="146">
        <f t="shared" si="132"/>
        <v>4.1666666666666664E-2</v>
      </c>
      <c r="GN19" s="146">
        <f t="shared" si="133"/>
        <v>4.1666666666666664E-2</v>
      </c>
      <c r="GO19" s="146">
        <f t="shared" si="134"/>
        <v>0</v>
      </c>
      <c r="GP19" s="146">
        <f t="shared" si="135"/>
        <v>0</v>
      </c>
      <c r="GR19" s="146">
        <f t="shared" si="136"/>
        <v>4.1666666666666664E-2</v>
      </c>
      <c r="GS19" s="146">
        <f t="shared" si="137"/>
        <v>4.1666666666666664E-2</v>
      </c>
      <c r="GT19" s="146">
        <f t="shared" si="138"/>
        <v>4.1666666666666664E-2</v>
      </c>
      <c r="GU19" s="146">
        <f t="shared" si="139"/>
        <v>4.1666666666666664E-2</v>
      </c>
      <c r="GV19" s="146">
        <f t="shared" si="140"/>
        <v>4.1666666666666664E-2</v>
      </c>
      <c r="GW19" s="146">
        <f t="shared" si="141"/>
        <v>0</v>
      </c>
      <c r="GX19" s="146">
        <f t="shared" si="142"/>
        <v>0</v>
      </c>
      <c r="GZ19" s="146">
        <f t="shared" si="143"/>
        <v>4.1666666666666664E-2</v>
      </c>
      <c r="HA19" s="146">
        <f t="shared" si="144"/>
        <v>4.1666666666666664E-2</v>
      </c>
      <c r="HB19" s="146">
        <f t="shared" si="145"/>
        <v>4.1666666666666664E-2</v>
      </c>
      <c r="HC19" s="146">
        <f t="shared" si="146"/>
        <v>4.1666666666666664E-2</v>
      </c>
      <c r="HD19" s="146">
        <f t="shared" si="147"/>
        <v>4.1666666666666664E-2</v>
      </c>
      <c r="HE19" s="146">
        <f t="shared" si="148"/>
        <v>0</v>
      </c>
      <c r="HF19" s="146">
        <f t="shared" si="149"/>
        <v>0</v>
      </c>
      <c r="HH19" s="146">
        <f t="shared" si="150"/>
        <v>0</v>
      </c>
      <c r="HI19" s="146">
        <f t="shared" si="151"/>
        <v>0</v>
      </c>
      <c r="HJ19" s="146">
        <f t="shared" si="152"/>
        <v>0</v>
      </c>
      <c r="HK19" s="146">
        <f t="shared" si="153"/>
        <v>0</v>
      </c>
      <c r="HL19" s="146">
        <f t="shared" si="154"/>
        <v>0</v>
      </c>
      <c r="HM19" s="146">
        <f t="shared" si="155"/>
        <v>0</v>
      </c>
      <c r="HN19" s="146">
        <f t="shared" si="156"/>
        <v>0</v>
      </c>
      <c r="HP19" s="146">
        <f t="shared" si="157"/>
        <v>0</v>
      </c>
      <c r="HQ19" s="146">
        <f t="shared" si="158"/>
        <v>0</v>
      </c>
      <c r="HR19" s="146">
        <f t="shared" si="159"/>
        <v>0</v>
      </c>
      <c r="HS19" s="146">
        <f t="shared" si="160"/>
        <v>0</v>
      </c>
      <c r="HT19" s="146">
        <f t="shared" si="161"/>
        <v>0</v>
      </c>
      <c r="HU19" s="146">
        <f t="shared" si="162"/>
        <v>0</v>
      </c>
      <c r="HV19" s="146">
        <f t="shared" si="163"/>
        <v>0</v>
      </c>
      <c r="HX19" s="146">
        <f t="shared" si="164"/>
        <v>0</v>
      </c>
      <c r="HY19" s="146">
        <f t="shared" si="165"/>
        <v>0</v>
      </c>
      <c r="HZ19" s="146">
        <f t="shared" si="166"/>
        <v>0</v>
      </c>
      <c r="IA19" s="146">
        <f t="shared" si="167"/>
        <v>0</v>
      </c>
      <c r="IB19" s="146">
        <f t="shared" si="168"/>
        <v>0</v>
      </c>
      <c r="IC19" s="146">
        <f t="shared" si="169"/>
        <v>0</v>
      </c>
      <c r="ID19" s="146">
        <f t="shared" si="170"/>
        <v>0</v>
      </c>
    </row>
    <row r="20" spans="1:238" ht="17.25" customHeight="1" x14ac:dyDescent="0.7">
      <c r="A20" s="2">
        <v>16</v>
      </c>
      <c r="B20" s="155">
        <v>0.54166666666666663</v>
      </c>
      <c r="C20" s="148">
        <v>0.875</v>
      </c>
      <c r="D20" s="131">
        <v>0.54166666666666663</v>
      </c>
      <c r="E20" s="132">
        <v>0.875</v>
      </c>
      <c r="F20" s="147">
        <v>0.54166666666666663</v>
      </c>
      <c r="G20" s="148">
        <v>0.875</v>
      </c>
      <c r="H20" s="155">
        <v>0.54166666666666663</v>
      </c>
      <c r="I20" s="148">
        <v>0.875</v>
      </c>
      <c r="J20" s="155"/>
      <c r="K20" s="148"/>
      <c r="L20" s="155"/>
      <c r="M20" s="148"/>
      <c r="N20" s="155">
        <v>0.54166666666666663</v>
      </c>
      <c r="O20" s="148">
        <v>0.875</v>
      </c>
      <c r="P20" s="138">
        <f t="shared" si="1"/>
        <v>1.666666666666667</v>
      </c>
      <c r="Q20" s="139">
        <f t="shared" si="172"/>
        <v>5</v>
      </c>
      <c r="R20" s="7"/>
      <c r="S20" s="165">
        <v>0.625</v>
      </c>
      <c r="T20" s="150">
        <f t="shared" ref="T20:Z20" si="185">FL55</f>
        <v>0.41666666666666669</v>
      </c>
      <c r="U20" s="151">
        <f t="shared" si="185"/>
        <v>0.41666666666666669</v>
      </c>
      <c r="V20" s="151">
        <f t="shared" si="185"/>
        <v>0.41666666666666669</v>
      </c>
      <c r="W20" s="151">
        <f t="shared" si="185"/>
        <v>0.41666666666666669</v>
      </c>
      <c r="X20" s="151">
        <f t="shared" si="185"/>
        <v>0.45833333333333337</v>
      </c>
      <c r="Y20" s="151">
        <f t="shared" si="185"/>
        <v>0.45833333333333337</v>
      </c>
      <c r="Z20" s="152">
        <f t="shared" si="185"/>
        <v>0.41666666666666669</v>
      </c>
      <c r="AB20" s="144" t="s">
        <v>29</v>
      </c>
      <c r="AC20" s="144" t="s">
        <v>283</v>
      </c>
      <c r="AD20" s="144" t="s">
        <v>284</v>
      </c>
      <c r="AE20" s="24" t="s">
        <v>109</v>
      </c>
      <c r="AF20" s="24" t="s">
        <v>285</v>
      </c>
      <c r="AG20" s="24" t="s">
        <v>286</v>
      </c>
      <c r="AH20" s="24" t="s">
        <v>287</v>
      </c>
      <c r="AI20" s="24" t="s">
        <v>39</v>
      </c>
      <c r="AJ20" s="144" t="s">
        <v>288</v>
      </c>
      <c r="AK20" s="144" t="s">
        <v>44</v>
      </c>
      <c r="AL20" s="144" t="s">
        <v>289</v>
      </c>
      <c r="AM20" s="144" t="s">
        <v>108</v>
      </c>
      <c r="AN20" s="29"/>
      <c r="AO20" s="28"/>
      <c r="AP20" s="45"/>
      <c r="AQ20" s="162"/>
      <c r="AR20" s="162"/>
      <c r="AS20" s="163"/>
      <c r="AT20" s="25">
        <v>16</v>
      </c>
      <c r="AV20" s="146">
        <f t="shared" si="3"/>
        <v>0</v>
      </c>
      <c r="AW20" s="146">
        <f t="shared" si="4"/>
        <v>0</v>
      </c>
      <c r="AX20" s="146">
        <f t="shared" si="5"/>
        <v>0</v>
      </c>
      <c r="AY20" s="146">
        <f t="shared" si="6"/>
        <v>0</v>
      </c>
      <c r="AZ20" s="146">
        <f t="shared" si="7"/>
        <v>0</v>
      </c>
      <c r="BA20" s="146">
        <f t="shared" si="8"/>
        <v>0</v>
      </c>
      <c r="BB20" s="146">
        <f t="shared" si="9"/>
        <v>0</v>
      </c>
      <c r="BD20" s="146">
        <f t="shared" si="10"/>
        <v>0</v>
      </c>
      <c r="BE20" s="146">
        <f t="shared" si="11"/>
        <v>0</v>
      </c>
      <c r="BF20" s="146">
        <f t="shared" si="12"/>
        <v>0</v>
      </c>
      <c r="BG20" s="146">
        <f t="shared" si="13"/>
        <v>0</v>
      </c>
      <c r="BH20" s="146">
        <f t="shared" si="14"/>
        <v>0</v>
      </c>
      <c r="BI20" s="146">
        <f t="shared" si="15"/>
        <v>0</v>
      </c>
      <c r="BJ20" s="146">
        <f t="shared" si="16"/>
        <v>0</v>
      </c>
      <c r="BK20" s="25"/>
      <c r="BL20" s="146">
        <f t="shared" si="17"/>
        <v>0</v>
      </c>
      <c r="BM20" s="146">
        <f t="shared" si="18"/>
        <v>0</v>
      </c>
      <c r="BN20" s="146">
        <f t="shared" si="19"/>
        <v>0</v>
      </c>
      <c r="BO20" s="146">
        <f t="shared" si="20"/>
        <v>0</v>
      </c>
      <c r="BP20" s="146">
        <f t="shared" si="21"/>
        <v>0</v>
      </c>
      <c r="BQ20" s="146">
        <f t="shared" si="22"/>
        <v>0</v>
      </c>
      <c r="BR20" s="146">
        <f t="shared" si="23"/>
        <v>0</v>
      </c>
      <c r="BT20" s="146">
        <f t="shared" si="24"/>
        <v>0</v>
      </c>
      <c r="BU20" s="146">
        <f t="shared" si="25"/>
        <v>0</v>
      </c>
      <c r="BV20" s="146">
        <f t="shared" si="26"/>
        <v>0</v>
      </c>
      <c r="BW20" s="146">
        <f t="shared" si="27"/>
        <v>0</v>
      </c>
      <c r="BX20" s="146">
        <f t="shared" si="28"/>
        <v>0</v>
      </c>
      <c r="BY20" s="146">
        <f t="shared" si="29"/>
        <v>0</v>
      </c>
      <c r="BZ20" s="146">
        <f t="shared" si="30"/>
        <v>0</v>
      </c>
      <c r="CB20" s="146">
        <f t="shared" si="31"/>
        <v>0</v>
      </c>
      <c r="CC20" s="146">
        <f t="shared" si="32"/>
        <v>0</v>
      </c>
      <c r="CD20" s="146">
        <f t="shared" si="33"/>
        <v>0</v>
      </c>
      <c r="CE20" s="146">
        <f t="shared" si="34"/>
        <v>0</v>
      </c>
      <c r="CF20" s="146">
        <f t="shared" si="35"/>
        <v>0</v>
      </c>
      <c r="CG20" s="146">
        <f t="shared" si="36"/>
        <v>0</v>
      </c>
      <c r="CH20" s="146">
        <f t="shared" si="37"/>
        <v>0</v>
      </c>
      <c r="CJ20" s="146">
        <f t="shared" si="38"/>
        <v>0</v>
      </c>
      <c r="CK20" s="146">
        <f t="shared" si="39"/>
        <v>0</v>
      </c>
      <c r="CL20" s="146">
        <f t="shared" si="40"/>
        <v>0</v>
      </c>
      <c r="CM20" s="146">
        <f t="shared" si="41"/>
        <v>0</v>
      </c>
      <c r="CN20" s="146">
        <f t="shared" si="42"/>
        <v>0</v>
      </c>
      <c r="CO20" s="146">
        <f t="shared" si="43"/>
        <v>0</v>
      </c>
      <c r="CP20" s="146">
        <f t="shared" si="44"/>
        <v>0</v>
      </c>
      <c r="CQ20" s="25"/>
      <c r="CR20" s="146">
        <f t="shared" si="45"/>
        <v>0</v>
      </c>
      <c r="CS20" s="146">
        <f t="shared" si="46"/>
        <v>0</v>
      </c>
      <c r="CT20" s="146">
        <f t="shared" si="47"/>
        <v>0</v>
      </c>
      <c r="CU20" s="146">
        <f t="shared" si="48"/>
        <v>0</v>
      </c>
      <c r="CV20" s="146">
        <f t="shared" si="49"/>
        <v>0</v>
      </c>
      <c r="CW20" s="146">
        <f t="shared" si="50"/>
        <v>0</v>
      </c>
      <c r="CX20" s="146">
        <f t="shared" si="51"/>
        <v>0</v>
      </c>
      <c r="CZ20" s="146">
        <f t="shared" si="52"/>
        <v>0</v>
      </c>
      <c r="DA20" s="146">
        <f t="shared" si="53"/>
        <v>0</v>
      </c>
      <c r="DB20" s="146">
        <f t="shared" si="54"/>
        <v>0</v>
      </c>
      <c r="DC20" s="146">
        <f t="shared" si="55"/>
        <v>0</v>
      </c>
      <c r="DD20" s="146">
        <f t="shared" si="56"/>
        <v>0</v>
      </c>
      <c r="DE20" s="146">
        <f t="shared" si="57"/>
        <v>0</v>
      </c>
      <c r="DF20" s="146">
        <f t="shared" si="58"/>
        <v>0</v>
      </c>
      <c r="DG20" s="25"/>
      <c r="DH20" s="146">
        <f t="shared" si="59"/>
        <v>0</v>
      </c>
      <c r="DI20" s="146">
        <f t="shared" si="60"/>
        <v>0</v>
      </c>
      <c r="DJ20" s="146">
        <f t="shared" si="61"/>
        <v>0</v>
      </c>
      <c r="DK20" s="146">
        <f t="shared" si="62"/>
        <v>0</v>
      </c>
      <c r="DL20" s="146">
        <f t="shared" si="63"/>
        <v>0</v>
      </c>
      <c r="DM20" s="146">
        <f t="shared" si="64"/>
        <v>0</v>
      </c>
      <c r="DN20" s="146">
        <f t="shared" si="65"/>
        <v>0</v>
      </c>
      <c r="DP20" s="146">
        <f t="shared" si="66"/>
        <v>0</v>
      </c>
      <c r="DQ20" s="146">
        <f t="shared" si="67"/>
        <v>0</v>
      </c>
      <c r="DR20" s="146">
        <f t="shared" si="68"/>
        <v>0</v>
      </c>
      <c r="DS20" s="146">
        <f t="shared" si="69"/>
        <v>0</v>
      </c>
      <c r="DT20" s="146">
        <f t="shared" si="70"/>
        <v>0</v>
      </c>
      <c r="DU20" s="146">
        <f t="shared" si="71"/>
        <v>0</v>
      </c>
      <c r="DV20" s="146">
        <f t="shared" si="72"/>
        <v>0</v>
      </c>
      <c r="DW20" s="25"/>
      <c r="DX20" s="146">
        <f t="shared" si="73"/>
        <v>0</v>
      </c>
      <c r="DY20" s="146">
        <f t="shared" si="74"/>
        <v>0</v>
      </c>
      <c r="DZ20" s="146">
        <f t="shared" si="75"/>
        <v>0</v>
      </c>
      <c r="EA20" s="146">
        <f t="shared" si="76"/>
        <v>0</v>
      </c>
      <c r="EB20" s="146">
        <f t="shared" si="77"/>
        <v>0</v>
      </c>
      <c r="EC20" s="146">
        <f t="shared" si="78"/>
        <v>0</v>
      </c>
      <c r="ED20" s="146">
        <f t="shared" si="79"/>
        <v>0</v>
      </c>
      <c r="EF20" s="146">
        <f t="shared" si="80"/>
        <v>0</v>
      </c>
      <c r="EG20" s="146">
        <f t="shared" si="81"/>
        <v>0</v>
      </c>
      <c r="EH20" s="146">
        <f t="shared" si="82"/>
        <v>0</v>
      </c>
      <c r="EI20" s="146">
        <f t="shared" si="83"/>
        <v>0</v>
      </c>
      <c r="EJ20" s="146">
        <f t="shared" si="84"/>
        <v>0</v>
      </c>
      <c r="EK20" s="146">
        <f t="shared" si="85"/>
        <v>0</v>
      </c>
      <c r="EL20" s="146">
        <f t="shared" si="86"/>
        <v>0</v>
      </c>
      <c r="EN20" s="146">
        <f t="shared" si="87"/>
        <v>0</v>
      </c>
      <c r="EO20" s="146">
        <f t="shared" si="88"/>
        <v>0</v>
      </c>
      <c r="EP20" s="146">
        <f t="shared" si="89"/>
        <v>0</v>
      </c>
      <c r="EQ20" s="146">
        <f t="shared" si="90"/>
        <v>0</v>
      </c>
      <c r="ER20" s="146">
        <f t="shared" si="91"/>
        <v>0</v>
      </c>
      <c r="ES20" s="146">
        <f t="shared" si="92"/>
        <v>0</v>
      </c>
      <c r="ET20" s="146">
        <f t="shared" si="93"/>
        <v>0</v>
      </c>
      <c r="EV20" s="146">
        <f t="shared" si="94"/>
        <v>4.1666666666666664E-2</v>
      </c>
      <c r="EW20" s="146">
        <f t="shared" si="95"/>
        <v>4.1666666666666664E-2</v>
      </c>
      <c r="EX20" s="146">
        <f t="shared" si="96"/>
        <v>4.1666666666666664E-2</v>
      </c>
      <c r="EY20" s="146">
        <f t="shared" si="97"/>
        <v>4.1666666666666664E-2</v>
      </c>
      <c r="EZ20" s="146">
        <f t="shared" si="98"/>
        <v>0</v>
      </c>
      <c r="FA20" s="146">
        <f t="shared" si="99"/>
        <v>0</v>
      </c>
      <c r="FB20" s="146">
        <f t="shared" si="100"/>
        <v>4.1666666666666664E-2</v>
      </c>
      <c r="FC20" s="25"/>
      <c r="FD20" s="146">
        <f t="shared" si="101"/>
        <v>4.1666666666666664E-2</v>
      </c>
      <c r="FE20" s="146">
        <f t="shared" si="102"/>
        <v>4.1666666666666664E-2</v>
      </c>
      <c r="FF20" s="146">
        <f t="shared" si="103"/>
        <v>4.1666666666666664E-2</v>
      </c>
      <c r="FG20" s="146">
        <f t="shared" si="104"/>
        <v>4.1666666666666664E-2</v>
      </c>
      <c r="FH20" s="146">
        <f t="shared" si="105"/>
        <v>0</v>
      </c>
      <c r="FI20" s="146">
        <f t="shared" si="106"/>
        <v>0</v>
      </c>
      <c r="FJ20" s="146">
        <f t="shared" si="107"/>
        <v>4.1666666666666664E-2</v>
      </c>
      <c r="FL20" s="146">
        <f t="shared" si="108"/>
        <v>4.1666666666666664E-2</v>
      </c>
      <c r="FM20" s="146">
        <f t="shared" si="109"/>
        <v>4.1666666666666664E-2</v>
      </c>
      <c r="FN20" s="146">
        <f t="shared" si="110"/>
        <v>4.1666666666666664E-2</v>
      </c>
      <c r="FO20" s="146">
        <f t="shared" si="111"/>
        <v>4.1666666666666664E-2</v>
      </c>
      <c r="FP20" s="146">
        <f t="shared" si="112"/>
        <v>0</v>
      </c>
      <c r="FQ20" s="146">
        <f t="shared" si="113"/>
        <v>0</v>
      </c>
      <c r="FR20" s="146">
        <f t="shared" si="114"/>
        <v>4.1666666666666664E-2</v>
      </c>
      <c r="FT20" s="146">
        <f t="shared" si="115"/>
        <v>4.1666666666666664E-2</v>
      </c>
      <c r="FU20" s="146">
        <f t="shared" si="116"/>
        <v>4.1666666666666664E-2</v>
      </c>
      <c r="FV20" s="146">
        <f t="shared" si="117"/>
        <v>4.1666666666666664E-2</v>
      </c>
      <c r="FW20" s="146">
        <f t="shared" si="118"/>
        <v>4.1666666666666664E-2</v>
      </c>
      <c r="FX20" s="146">
        <f t="shared" si="119"/>
        <v>0</v>
      </c>
      <c r="FY20" s="146">
        <f t="shared" si="120"/>
        <v>0</v>
      </c>
      <c r="FZ20" s="146">
        <f t="shared" si="121"/>
        <v>4.1666666666666664E-2</v>
      </c>
      <c r="GB20" s="146">
        <f t="shared" si="122"/>
        <v>4.1666666666666664E-2</v>
      </c>
      <c r="GC20" s="146">
        <f t="shared" si="123"/>
        <v>4.1666666666666664E-2</v>
      </c>
      <c r="GD20" s="146">
        <f t="shared" si="124"/>
        <v>4.1666666666666664E-2</v>
      </c>
      <c r="GE20" s="146">
        <f t="shared" si="125"/>
        <v>4.1666666666666664E-2</v>
      </c>
      <c r="GF20" s="146">
        <f t="shared" si="126"/>
        <v>0</v>
      </c>
      <c r="GG20" s="146">
        <f t="shared" si="127"/>
        <v>0</v>
      </c>
      <c r="GH20" s="146">
        <f t="shared" si="128"/>
        <v>4.1666666666666664E-2</v>
      </c>
      <c r="GJ20" s="146">
        <f t="shared" si="129"/>
        <v>4.1666666666666664E-2</v>
      </c>
      <c r="GK20" s="146">
        <f t="shared" si="130"/>
        <v>4.1666666666666664E-2</v>
      </c>
      <c r="GL20" s="146">
        <f t="shared" si="131"/>
        <v>4.1666666666666664E-2</v>
      </c>
      <c r="GM20" s="146">
        <f t="shared" si="132"/>
        <v>4.1666666666666664E-2</v>
      </c>
      <c r="GN20" s="146">
        <f t="shared" si="133"/>
        <v>0</v>
      </c>
      <c r="GO20" s="146">
        <f t="shared" si="134"/>
        <v>0</v>
      </c>
      <c r="GP20" s="146">
        <f t="shared" si="135"/>
        <v>4.1666666666666664E-2</v>
      </c>
      <c r="GR20" s="146">
        <f t="shared" si="136"/>
        <v>4.1666666666666664E-2</v>
      </c>
      <c r="GS20" s="146">
        <f t="shared" si="137"/>
        <v>4.1666666666666664E-2</v>
      </c>
      <c r="GT20" s="146">
        <f t="shared" si="138"/>
        <v>4.1666666666666664E-2</v>
      </c>
      <c r="GU20" s="146">
        <f t="shared" si="139"/>
        <v>4.1666666666666664E-2</v>
      </c>
      <c r="GV20" s="146">
        <f t="shared" si="140"/>
        <v>0</v>
      </c>
      <c r="GW20" s="146">
        <f t="shared" si="141"/>
        <v>0</v>
      </c>
      <c r="GX20" s="146">
        <f t="shared" si="142"/>
        <v>4.1666666666666664E-2</v>
      </c>
      <c r="GZ20" s="146">
        <f t="shared" si="143"/>
        <v>4.1666666666666664E-2</v>
      </c>
      <c r="HA20" s="146">
        <f t="shared" si="144"/>
        <v>4.1666666666666664E-2</v>
      </c>
      <c r="HB20" s="146">
        <f t="shared" si="145"/>
        <v>4.1666666666666664E-2</v>
      </c>
      <c r="HC20" s="146">
        <f t="shared" si="146"/>
        <v>4.1666666666666664E-2</v>
      </c>
      <c r="HD20" s="146">
        <f t="shared" si="147"/>
        <v>0</v>
      </c>
      <c r="HE20" s="146">
        <f t="shared" si="148"/>
        <v>0</v>
      </c>
      <c r="HF20" s="146">
        <f t="shared" si="149"/>
        <v>4.1666666666666664E-2</v>
      </c>
      <c r="HH20" s="146">
        <f t="shared" si="150"/>
        <v>0</v>
      </c>
      <c r="HI20" s="146">
        <f t="shared" si="151"/>
        <v>0</v>
      </c>
      <c r="HJ20" s="146">
        <f t="shared" si="152"/>
        <v>0</v>
      </c>
      <c r="HK20" s="146">
        <f t="shared" si="153"/>
        <v>0</v>
      </c>
      <c r="HL20" s="146">
        <f t="shared" si="154"/>
        <v>0</v>
      </c>
      <c r="HM20" s="146">
        <f t="shared" si="155"/>
        <v>0</v>
      </c>
      <c r="HN20" s="146">
        <f t="shared" si="156"/>
        <v>0</v>
      </c>
      <c r="HP20" s="146">
        <f t="shared" si="157"/>
        <v>0</v>
      </c>
      <c r="HQ20" s="146">
        <f t="shared" si="158"/>
        <v>0</v>
      </c>
      <c r="HR20" s="146">
        <f t="shared" si="159"/>
        <v>0</v>
      </c>
      <c r="HS20" s="146">
        <f t="shared" si="160"/>
        <v>0</v>
      </c>
      <c r="HT20" s="146">
        <f t="shared" si="161"/>
        <v>0</v>
      </c>
      <c r="HU20" s="146">
        <f t="shared" si="162"/>
        <v>0</v>
      </c>
      <c r="HV20" s="146">
        <f t="shared" si="163"/>
        <v>0</v>
      </c>
      <c r="HX20" s="146">
        <f t="shared" si="164"/>
        <v>0</v>
      </c>
      <c r="HY20" s="146">
        <f t="shared" si="165"/>
        <v>0</v>
      </c>
      <c r="HZ20" s="146">
        <f t="shared" si="166"/>
        <v>0</v>
      </c>
      <c r="IA20" s="146">
        <f t="shared" si="167"/>
        <v>0</v>
      </c>
      <c r="IB20" s="146">
        <f t="shared" si="168"/>
        <v>0</v>
      </c>
      <c r="IC20" s="146">
        <f t="shared" si="169"/>
        <v>0</v>
      </c>
      <c r="ID20" s="146">
        <f t="shared" si="170"/>
        <v>0</v>
      </c>
    </row>
    <row r="21" spans="1:238" ht="17.25" customHeight="1" x14ac:dyDescent="0.65">
      <c r="A21" s="2">
        <v>17</v>
      </c>
      <c r="B21" s="155"/>
      <c r="C21" s="148"/>
      <c r="D21" s="131"/>
      <c r="E21" s="132"/>
      <c r="F21" s="147">
        <v>0.54166666666666663</v>
      </c>
      <c r="G21" s="148">
        <v>0.875</v>
      </c>
      <c r="H21" s="131">
        <v>0.54166666666666663</v>
      </c>
      <c r="I21" s="132">
        <v>0.875</v>
      </c>
      <c r="J21" s="155">
        <v>0.54166666666666663</v>
      </c>
      <c r="K21" s="148">
        <v>0.875</v>
      </c>
      <c r="L21" s="155">
        <v>0.54166666666666663</v>
      </c>
      <c r="M21" s="148">
        <v>0.875</v>
      </c>
      <c r="N21" s="155">
        <v>0.54166666666666663</v>
      </c>
      <c r="O21" s="148">
        <v>0.875</v>
      </c>
      <c r="P21" s="138">
        <f t="shared" si="1"/>
        <v>1.666666666666667</v>
      </c>
      <c r="Q21" s="139">
        <f t="shared" si="172"/>
        <v>5</v>
      </c>
      <c r="R21" s="7"/>
      <c r="S21" s="165">
        <v>0.66666666666666663</v>
      </c>
      <c r="T21" s="150">
        <f t="shared" ref="T21:Z21" si="186">FT55</f>
        <v>0.41666666666666669</v>
      </c>
      <c r="U21" s="151">
        <f t="shared" si="186"/>
        <v>0.41666666666666669</v>
      </c>
      <c r="V21" s="151">
        <f t="shared" si="186"/>
        <v>0.41666666666666669</v>
      </c>
      <c r="W21" s="151">
        <f t="shared" si="186"/>
        <v>0.41666666666666669</v>
      </c>
      <c r="X21" s="151">
        <f t="shared" si="186"/>
        <v>0.45833333333333337</v>
      </c>
      <c r="Y21" s="151">
        <f t="shared" si="186"/>
        <v>0.45833333333333337</v>
      </c>
      <c r="Z21" s="152">
        <f t="shared" si="186"/>
        <v>0.41666666666666669</v>
      </c>
      <c r="AB21" s="144" t="s">
        <v>30</v>
      </c>
      <c r="AC21" s="144" t="s">
        <v>290</v>
      </c>
      <c r="AD21" s="144" t="s">
        <v>291</v>
      </c>
      <c r="AE21" s="24" t="s">
        <v>111</v>
      </c>
      <c r="AF21" s="24" t="s">
        <v>292</v>
      </c>
      <c r="AG21" s="24" t="s">
        <v>293</v>
      </c>
      <c r="AH21" s="24" t="s">
        <v>294</v>
      </c>
      <c r="AI21" s="144" t="s">
        <v>126</v>
      </c>
      <c r="AJ21" s="144" t="s">
        <v>295</v>
      </c>
      <c r="AK21" s="144" t="s">
        <v>90</v>
      </c>
      <c r="AL21" s="144" t="s">
        <v>296</v>
      </c>
      <c r="AM21" s="144" t="s">
        <v>110</v>
      </c>
      <c r="AN21" s="9"/>
      <c r="AO21" s="9"/>
      <c r="AP21" s="45"/>
      <c r="AQ21" s="162"/>
      <c r="AR21" s="161"/>
      <c r="AS21" s="162"/>
      <c r="AT21" s="25">
        <v>17</v>
      </c>
      <c r="AV21" s="146">
        <f t="shared" si="3"/>
        <v>0</v>
      </c>
      <c r="AW21" s="146">
        <f t="shared" si="4"/>
        <v>0</v>
      </c>
      <c r="AX21" s="146">
        <f t="shared" si="5"/>
        <v>0</v>
      </c>
      <c r="AY21" s="146">
        <f t="shared" si="6"/>
        <v>0</v>
      </c>
      <c r="AZ21" s="146">
        <f t="shared" si="7"/>
        <v>0</v>
      </c>
      <c r="BA21" s="146">
        <f t="shared" si="8"/>
        <v>0</v>
      </c>
      <c r="BB21" s="146">
        <f t="shared" si="9"/>
        <v>0</v>
      </c>
      <c r="BD21" s="146">
        <f t="shared" si="10"/>
        <v>0</v>
      </c>
      <c r="BE21" s="146">
        <f t="shared" si="11"/>
        <v>0</v>
      </c>
      <c r="BF21" s="146">
        <f t="shared" si="12"/>
        <v>0</v>
      </c>
      <c r="BG21" s="146">
        <f t="shared" si="13"/>
        <v>0</v>
      </c>
      <c r="BH21" s="146">
        <f t="shared" si="14"/>
        <v>0</v>
      </c>
      <c r="BI21" s="146">
        <f t="shared" si="15"/>
        <v>0</v>
      </c>
      <c r="BJ21" s="146">
        <f t="shared" si="16"/>
        <v>0</v>
      </c>
      <c r="BK21" s="25"/>
      <c r="BL21" s="146">
        <f t="shared" si="17"/>
        <v>0</v>
      </c>
      <c r="BM21" s="146">
        <f t="shared" si="18"/>
        <v>0</v>
      </c>
      <c r="BN21" s="146">
        <f t="shared" si="19"/>
        <v>0</v>
      </c>
      <c r="BO21" s="146">
        <f t="shared" si="20"/>
        <v>0</v>
      </c>
      <c r="BP21" s="146">
        <f t="shared" si="21"/>
        <v>0</v>
      </c>
      <c r="BQ21" s="146">
        <f t="shared" si="22"/>
        <v>0</v>
      </c>
      <c r="BR21" s="146">
        <f t="shared" si="23"/>
        <v>0</v>
      </c>
      <c r="BT21" s="146">
        <f t="shared" si="24"/>
        <v>0</v>
      </c>
      <c r="BU21" s="146">
        <f t="shared" si="25"/>
        <v>0</v>
      </c>
      <c r="BV21" s="146">
        <f t="shared" si="26"/>
        <v>0</v>
      </c>
      <c r="BW21" s="146">
        <f t="shared" si="27"/>
        <v>0</v>
      </c>
      <c r="BX21" s="146">
        <f t="shared" si="28"/>
        <v>0</v>
      </c>
      <c r="BY21" s="146">
        <f t="shared" si="29"/>
        <v>0</v>
      </c>
      <c r="BZ21" s="146">
        <f t="shared" si="30"/>
        <v>0</v>
      </c>
      <c r="CB21" s="146">
        <f t="shared" si="31"/>
        <v>0</v>
      </c>
      <c r="CC21" s="146">
        <f t="shared" si="32"/>
        <v>0</v>
      </c>
      <c r="CD21" s="146">
        <f t="shared" si="33"/>
        <v>0</v>
      </c>
      <c r="CE21" s="146">
        <f t="shared" si="34"/>
        <v>0</v>
      </c>
      <c r="CF21" s="146">
        <f t="shared" si="35"/>
        <v>0</v>
      </c>
      <c r="CG21" s="146">
        <f t="shared" si="36"/>
        <v>0</v>
      </c>
      <c r="CH21" s="146">
        <f t="shared" si="37"/>
        <v>0</v>
      </c>
      <c r="CJ21" s="146">
        <f t="shared" si="38"/>
        <v>0</v>
      </c>
      <c r="CK21" s="146">
        <f t="shared" si="39"/>
        <v>0</v>
      </c>
      <c r="CL21" s="146">
        <f t="shared" si="40"/>
        <v>0</v>
      </c>
      <c r="CM21" s="146">
        <f t="shared" si="41"/>
        <v>0</v>
      </c>
      <c r="CN21" s="146">
        <f t="shared" si="42"/>
        <v>0</v>
      </c>
      <c r="CO21" s="146">
        <f t="shared" si="43"/>
        <v>0</v>
      </c>
      <c r="CP21" s="146">
        <f t="shared" si="44"/>
        <v>0</v>
      </c>
      <c r="CQ21" s="25"/>
      <c r="CR21" s="146">
        <f t="shared" si="45"/>
        <v>0</v>
      </c>
      <c r="CS21" s="146">
        <f t="shared" si="46"/>
        <v>0</v>
      </c>
      <c r="CT21" s="146">
        <f t="shared" si="47"/>
        <v>0</v>
      </c>
      <c r="CU21" s="146">
        <f t="shared" si="48"/>
        <v>0</v>
      </c>
      <c r="CV21" s="146">
        <f t="shared" si="49"/>
        <v>0</v>
      </c>
      <c r="CW21" s="146">
        <f t="shared" si="50"/>
        <v>0</v>
      </c>
      <c r="CX21" s="146">
        <f t="shared" si="51"/>
        <v>0</v>
      </c>
      <c r="CZ21" s="146">
        <f t="shared" si="52"/>
        <v>0</v>
      </c>
      <c r="DA21" s="146">
        <f t="shared" si="53"/>
        <v>0</v>
      </c>
      <c r="DB21" s="146">
        <f t="shared" si="54"/>
        <v>0</v>
      </c>
      <c r="DC21" s="146">
        <f t="shared" si="55"/>
        <v>0</v>
      </c>
      <c r="DD21" s="146">
        <f t="shared" si="56"/>
        <v>0</v>
      </c>
      <c r="DE21" s="146">
        <f t="shared" si="57"/>
        <v>0</v>
      </c>
      <c r="DF21" s="146">
        <f t="shared" si="58"/>
        <v>0</v>
      </c>
      <c r="DG21" s="25"/>
      <c r="DH21" s="146">
        <f t="shared" si="59"/>
        <v>0</v>
      </c>
      <c r="DI21" s="146">
        <f t="shared" si="60"/>
        <v>0</v>
      </c>
      <c r="DJ21" s="146">
        <f t="shared" si="61"/>
        <v>0</v>
      </c>
      <c r="DK21" s="146">
        <f t="shared" si="62"/>
        <v>0</v>
      </c>
      <c r="DL21" s="146">
        <f t="shared" si="63"/>
        <v>0</v>
      </c>
      <c r="DM21" s="146">
        <f t="shared" si="64"/>
        <v>0</v>
      </c>
      <c r="DN21" s="146">
        <f t="shared" si="65"/>
        <v>0</v>
      </c>
      <c r="DP21" s="146">
        <f t="shared" si="66"/>
        <v>0</v>
      </c>
      <c r="DQ21" s="146">
        <f t="shared" si="67"/>
        <v>0</v>
      </c>
      <c r="DR21" s="146">
        <f t="shared" si="68"/>
        <v>0</v>
      </c>
      <c r="DS21" s="146">
        <f t="shared" si="69"/>
        <v>0</v>
      </c>
      <c r="DT21" s="146">
        <f t="shared" si="70"/>
        <v>0</v>
      </c>
      <c r="DU21" s="146">
        <f t="shared" si="71"/>
        <v>0</v>
      </c>
      <c r="DV21" s="146">
        <f t="shared" si="72"/>
        <v>0</v>
      </c>
      <c r="DW21" s="25"/>
      <c r="DX21" s="146">
        <f t="shared" si="73"/>
        <v>0</v>
      </c>
      <c r="DY21" s="146">
        <f t="shared" si="74"/>
        <v>0</v>
      </c>
      <c r="DZ21" s="146">
        <f t="shared" si="75"/>
        <v>0</v>
      </c>
      <c r="EA21" s="146">
        <f t="shared" si="76"/>
        <v>0</v>
      </c>
      <c r="EB21" s="146">
        <f t="shared" si="77"/>
        <v>0</v>
      </c>
      <c r="EC21" s="146">
        <f t="shared" si="78"/>
        <v>0</v>
      </c>
      <c r="ED21" s="146">
        <f t="shared" si="79"/>
        <v>0</v>
      </c>
      <c r="EF21" s="146">
        <f t="shared" si="80"/>
        <v>0</v>
      </c>
      <c r="EG21" s="146">
        <f t="shared" si="81"/>
        <v>0</v>
      </c>
      <c r="EH21" s="146">
        <f t="shared" si="82"/>
        <v>0</v>
      </c>
      <c r="EI21" s="146">
        <f t="shared" si="83"/>
        <v>0</v>
      </c>
      <c r="EJ21" s="146">
        <f t="shared" si="84"/>
        <v>0</v>
      </c>
      <c r="EK21" s="146">
        <f t="shared" si="85"/>
        <v>0</v>
      </c>
      <c r="EL21" s="146">
        <f t="shared" si="86"/>
        <v>0</v>
      </c>
      <c r="EN21" s="146">
        <f t="shared" si="87"/>
        <v>0</v>
      </c>
      <c r="EO21" s="146">
        <f t="shared" si="88"/>
        <v>0</v>
      </c>
      <c r="EP21" s="146">
        <f t="shared" si="89"/>
        <v>0</v>
      </c>
      <c r="EQ21" s="146">
        <f t="shared" si="90"/>
        <v>0</v>
      </c>
      <c r="ER21" s="146">
        <f t="shared" si="91"/>
        <v>0</v>
      </c>
      <c r="ES21" s="146">
        <f t="shared" si="92"/>
        <v>0</v>
      </c>
      <c r="ET21" s="146">
        <f t="shared" si="93"/>
        <v>0</v>
      </c>
      <c r="EV21" s="146">
        <f t="shared" si="94"/>
        <v>0</v>
      </c>
      <c r="EW21" s="146">
        <f t="shared" si="95"/>
        <v>0</v>
      </c>
      <c r="EX21" s="146">
        <f t="shared" si="96"/>
        <v>4.1666666666666664E-2</v>
      </c>
      <c r="EY21" s="146">
        <f t="shared" si="97"/>
        <v>4.1666666666666664E-2</v>
      </c>
      <c r="EZ21" s="146">
        <f t="shared" si="98"/>
        <v>4.1666666666666664E-2</v>
      </c>
      <c r="FA21" s="146">
        <f t="shared" si="99"/>
        <v>4.1666666666666664E-2</v>
      </c>
      <c r="FB21" s="146">
        <f t="shared" si="100"/>
        <v>4.1666666666666664E-2</v>
      </c>
      <c r="FC21" s="25"/>
      <c r="FD21" s="146">
        <f t="shared" si="101"/>
        <v>0</v>
      </c>
      <c r="FE21" s="146">
        <f t="shared" si="102"/>
        <v>0</v>
      </c>
      <c r="FF21" s="146">
        <f t="shared" si="103"/>
        <v>4.1666666666666664E-2</v>
      </c>
      <c r="FG21" s="146">
        <f t="shared" si="104"/>
        <v>4.1666666666666664E-2</v>
      </c>
      <c r="FH21" s="146">
        <f t="shared" si="105"/>
        <v>4.1666666666666664E-2</v>
      </c>
      <c r="FI21" s="146">
        <f t="shared" si="106"/>
        <v>4.1666666666666664E-2</v>
      </c>
      <c r="FJ21" s="146">
        <f t="shared" si="107"/>
        <v>4.1666666666666664E-2</v>
      </c>
      <c r="FL21" s="146">
        <f t="shared" si="108"/>
        <v>0</v>
      </c>
      <c r="FM21" s="146">
        <f t="shared" si="109"/>
        <v>0</v>
      </c>
      <c r="FN21" s="146">
        <f t="shared" si="110"/>
        <v>4.1666666666666664E-2</v>
      </c>
      <c r="FO21" s="146">
        <f t="shared" si="111"/>
        <v>4.1666666666666664E-2</v>
      </c>
      <c r="FP21" s="146">
        <f t="shared" si="112"/>
        <v>4.1666666666666664E-2</v>
      </c>
      <c r="FQ21" s="146">
        <f t="shared" si="113"/>
        <v>4.1666666666666664E-2</v>
      </c>
      <c r="FR21" s="146">
        <f t="shared" si="114"/>
        <v>4.1666666666666664E-2</v>
      </c>
      <c r="FT21" s="146">
        <f t="shared" si="115"/>
        <v>0</v>
      </c>
      <c r="FU21" s="146">
        <f t="shared" si="116"/>
        <v>0</v>
      </c>
      <c r="FV21" s="146">
        <f t="shared" si="117"/>
        <v>4.1666666666666664E-2</v>
      </c>
      <c r="FW21" s="146">
        <f t="shared" si="118"/>
        <v>4.1666666666666664E-2</v>
      </c>
      <c r="FX21" s="146">
        <f t="shared" si="119"/>
        <v>4.1666666666666664E-2</v>
      </c>
      <c r="FY21" s="146">
        <f t="shared" si="120"/>
        <v>4.1666666666666664E-2</v>
      </c>
      <c r="FZ21" s="146">
        <f t="shared" si="121"/>
        <v>4.1666666666666664E-2</v>
      </c>
      <c r="GB21" s="146">
        <f t="shared" si="122"/>
        <v>0</v>
      </c>
      <c r="GC21" s="146">
        <f t="shared" si="123"/>
        <v>0</v>
      </c>
      <c r="GD21" s="146">
        <f t="shared" si="124"/>
        <v>4.1666666666666664E-2</v>
      </c>
      <c r="GE21" s="146">
        <f t="shared" si="125"/>
        <v>4.1666666666666664E-2</v>
      </c>
      <c r="GF21" s="146">
        <f t="shared" si="126"/>
        <v>4.1666666666666664E-2</v>
      </c>
      <c r="GG21" s="146">
        <f t="shared" si="127"/>
        <v>4.1666666666666664E-2</v>
      </c>
      <c r="GH21" s="146">
        <f t="shared" si="128"/>
        <v>4.1666666666666664E-2</v>
      </c>
      <c r="GJ21" s="146">
        <f t="shared" si="129"/>
        <v>0</v>
      </c>
      <c r="GK21" s="146">
        <f t="shared" si="130"/>
        <v>0</v>
      </c>
      <c r="GL21" s="146">
        <f t="shared" si="131"/>
        <v>4.1666666666666664E-2</v>
      </c>
      <c r="GM21" s="146">
        <f t="shared" si="132"/>
        <v>4.1666666666666664E-2</v>
      </c>
      <c r="GN21" s="146">
        <f t="shared" si="133"/>
        <v>4.1666666666666664E-2</v>
      </c>
      <c r="GO21" s="146">
        <f t="shared" si="134"/>
        <v>4.1666666666666664E-2</v>
      </c>
      <c r="GP21" s="146">
        <f t="shared" si="135"/>
        <v>4.1666666666666664E-2</v>
      </c>
      <c r="GR21" s="146">
        <f t="shared" si="136"/>
        <v>0</v>
      </c>
      <c r="GS21" s="146">
        <f t="shared" si="137"/>
        <v>0</v>
      </c>
      <c r="GT21" s="146">
        <f t="shared" si="138"/>
        <v>4.1666666666666664E-2</v>
      </c>
      <c r="GU21" s="146">
        <f t="shared" si="139"/>
        <v>4.1666666666666664E-2</v>
      </c>
      <c r="GV21" s="146">
        <f t="shared" si="140"/>
        <v>4.1666666666666664E-2</v>
      </c>
      <c r="GW21" s="146">
        <f t="shared" si="141"/>
        <v>4.1666666666666664E-2</v>
      </c>
      <c r="GX21" s="146">
        <f t="shared" si="142"/>
        <v>4.1666666666666664E-2</v>
      </c>
      <c r="GZ21" s="146">
        <f t="shared" si="143"/>
        <v>0</v>
      </c>
      <c r="HA21" s="146">
        <f t="shared" si="144"/>
        <v>0</v>
      </c>
      <c r="HB21" s="146">
        <f t="shared" si="145"/>
        <v>4.1666666666666664E-2</v>
      </c>
      <c r="HC21" s="146">
        <f t="shared" si="146"/>
        <v>4.1666666666666664E-2</v>
      </c>
      <c r="HD21" s="146">
        <f t="shared" si="147"/>
        <v>4.1666666666666664E-2</v>
      </c>
      <c r="HE21" s="146">
        <f t="shared" si="148"/>
        <v>4.1666666666666664E-2</v>
      </c>
      <c r="HF21" s="146">
        <f t="shared" si="149"/>
        <v>4.1666666666666664E-2</v>
      </c>
      <c r="HH21" s="146">
        <f t="shared" si="150"/>
        <v>0</v>
      </c>
      <c r="HI21" s="146">
        <f t="shared" si="151"/>
        <v>0</v>
      </c>
      <c r="HJ21" s="146">
        <f t="shared" si="152"/>
        <v>0</v>
      </c>
      <c r="HK21" s="146">
        <f t="shared" si="153"/>
        <v>0</v>
      </c>
      <c r="HL21" s="146">
        <f t="shared" si="154"/>
        <v>0</v>
      </c>
      <c r="HM21" s="146">
        <f t="shared" si="155"/>
        <v>0</v>
      </c>
      <c r="HN21" s="146">
        <f t="shared" si="156"/>
        <v>0</v>
      </c>
      <c r="HP21" s="146">
        <f t="shared" si="157"/>
        <v>0</v>
      </c>
      <c r="HQ21" s="146">
        <f t="shared" si="158"/>
        <v>0</v>
      </c>
      <c r="HR21" s="146">
        <f t="shared" si="159"/>
        <v>0</v>
      </c>
      <c r="HS21" s="146">
        <f t="shared" si="160"/>
        <v>0</v>
      </c>
      <c r="HT21" s="146">
        <f t="shared" si="161"/>
        <v>0</v>
      </c>
      <c r="HU21" s="146">
        <f t="shared" si="162"/>
        <v>0</v>
      </c>
      <c r="HV21" s="146">
        <f t="shared" si="163"/>
        <v>0</v>
      </c>
      <c r="HX21" s="146">
        <f t="shared" si="164"/>
        <v>0</v>
      </c>
      <c r="HY21" s="146">
        <f t="shared" si="165"/>
        <v>0</v>
      </c>
      <c r="HZ21" s="146">
        <f t="shared" si="166"/>
        <v>0</v>
      </c>
      <c r="IA21" s="146">
        <f t="shared" si="167"/>
        <v>0</v>
      </c>
      <c r="IB21" s="146">
        <f t="shared" si="168"/>
        <v>0</v>
      </c>
      <c r="IC21" s="146">
        <f t="shared" si="169"/>
        <v>0</v>
      </c>
      <c r="ID21" s="146">
        <f t="shared" si="170"/>
        <v>0</v>
      </c>
    </row>
    <row r="22" spans="1:238" ht="17.25" customHeight="1" x14ac:dyDescent="0.7">
      <c r="A22" s="2">
        <v>18</v>
      </c>
      <c r="B22" s="155"/>
      <c r="C22" s="148"/>
      <c r="D22" s="155">
        <v>0.54166666666666663</v>
      </c>
      <c r="E22" s="148">
        <v>0.875</v>
      </c>
      <c r="F22" s="147">
        <v>0.54166666666666663</v>
      </c>
      <c r="G22" s="148">
        <v>0.875</v>
      </c>
      <c r="H22" s="131">
        <v>0.54166666666666663</v>
      </c>
      <c r="I22" s="132">
        <v>0.875</v>
      </c>
      <c r="J22" s="147">
        <v>0.54166666666666663</v>
      </c>
      <c r="K22" s="148">
        <v>0.875</v>
      </c>
      <c r="L22" s="155">
        <v>0.54166666666666663</v>
      </c>
      <c r="M22" s="148">
        <v>0.875</v>
      </c>
      <c r="N22" s="155"/>
      <c r="O22" s="148"/>
      <c r="P22" s="138">
        <f t="shared" si="1"/>
        <v>1.666666666666667</v>
      </c>
      <c r="Q22" s="139">
        <f t="shared" si="172"/>
        <v>5</v>
      </c>
      <c r="R22" s="7"/>
      <c r="S22" s="165">
        <v>0.70833333333333337</v>
      </c>
      <c r="T22" s="150">
        <f t="shared" ref="T22:Z22" si="187">GB55</f>
        <v>0.375</v>
      </c>
      <c r="U22" s="151">
        <f t="shared" si="187"/>
        <v>0.41666666666666669</v>
      </c>
      <c r="V22" s="151">
        <f t="shared" si="187"/>
        <v>0.41666666666666669</v>
      </c>
      <c r="W22" s="151">
        <f t="shared" si="187"/>
        <v>0.41666666666666669</v>
      </c>
      <c r="X22" s="151">
        <f t="shared" si="187"/>
        <v>0.41666666666666669</v>
      </c>
      <c r="Y22" s="151">
        <f t="shared" si="187"/>
        <v>0.41666666666666669</v>
      </c>
      <c r="Z22" s="152">
        <f t="shared" si="187"/>
        <v>0.375</v>
      </c>
      <c r="AB22" s="144" t="s">
        <v>31</v>
      </c>
      <c r="AC22" s="144" t="s">
        <v>297</v>
      </c>
      <c r="AD22" s="144" t="s">
        <v>298</v>
      </c>
      <c r="AE22" s="24" t="s">
        <v>113</v>
      </c>
      <c r="AF22" s="24" t="s">
        <v>299</v>
      </c>
      <c r="AG22" s="24" t="s">
        <v>300</v>
      </c>
      <c r="AH22" s="144" t="s">
        <v>301</v>
      </c>
      <c r="AI22" s="144" t="s">
        <v>45</v>
      </c>
      <c r="AJ22" s="144" t="s">
        <v>302</v>
      </c>
      <c r="AK22" s="144" t="s">
        <v>46</v>
      </c>
      <c r="AL22" s="144" t="s">
        <v>303</v>
      </c>
      <c r="AM22" s="144" t="s">
        <v>112</v>
      </c>
      <c r="AN22" s="29"/>
      <c r="AO22" s="10"/>
      <c r="AP22" s="162"/>
      <c r="AQ22" s="161"/>
      <c r="AR22" s="161"/>
      <c r="AS22" s="163"/>
      <c r="AT22" s="25">
        <v>18</v>
      </c>
      <c r="AV22" s="146">
        <f t="shared" si="3"/>
        <v>0</v>
      </c>
      <c r="AW22" s="146">
        <f t="shared" si="4"/>
        <v>0</v>
      </c>
      <c r="AX22" s="146">
        <f t="shared" si="5"/>
        <v>0</v>
      </c>
      <c r="AY22" s="146">
        <f t="shared" si="6"/>
        <v>0</v>
      </c>
      <c r="AZ22" s="146">
        <f t="shared" si="7"/>
        <v>0</v>
      </c>
      <c r="BA22" s="146">
        <f t="shared" si="8"/>
        <v>0</v>
      </c>
      <c r="BB22" s="146">
        <f t="shared" si="9"/>
        <v>0</v>
      </c>
      <c r="BD22" s="146">
        <f t="shared" si="10"/>
        <v>0</v>
      </c>
      <c r="BE22" s="146">
        <f t="shared" si="11"/>
        <v>0</v>
      </c>
      <c r="BF22" s="146">
        <f t="shared" si="12"/>
        <v>0</v>
      </c>
      <c r="BG22" s="146">
        <f t="shared" si="13"/>
        <v>0</v>
      </c>
      <c r="BH22" s="146">
        <f t="shared" si="14"/>
        <v>0</v>
      </c>
      <c r="BI22" s="146">
        <f t="shared" si="15"/>
        <v>0</v>
      </c>
      <c r="BJ22" s="146">
        <f t="shared" si="16"/>
        <v>0</v>
      </c>
      <c r="BK22" s="25"/>
      <c r="BL22" s="146">
        <f t="shared" si="17"/>
        <v>0</v>
      </c>
      <c r="BM22" s="146">
        <f t="shared" si="18"/>
        <v>0</v>
      </c>
      <c r="BN22" s="146">
        <f t="shared" si="19"/>
        <v>0</v>
      </c>
      <c r="BO22" s="146">
        <f t="shared" si="20"/>
        <v>0</v>
      </c>
      <c r="BP22" s="146">
        <f t="shared" si="21"/>
        <v>0</v>
      </c>
      <c r="BQ22" s="146">
        <f t="shared" si="22"/>
        <v>0</v>
      </c>
      <c r="BR22" s="146">
        <f t="shared" si="23"/>
        <v>0</v>
      </c>
      <c r="BT22" s="146">
        <f t="shared" si="24"/>
        <v>0</v>
      </c>
      <c r="BU22" s="146">
        <f t="shared" si="25"/>
        <v>0</v>
      </c>
      <c r="BV22" s="146">
        <f t="shared" si="26"/>
        <v>0</v>
      </c>
      <c r="BW22" s="146">
        <f t="shared" si="27"/>
        <v>0</v>
      </c>
      <c r="BX22" s="146">
        <f t="shared" si="28"/>
        <v>0</v>
      </c>
      <c r="BY22" s="146">
        <f t="shared" si="29"/>
        <v>0</v>
      </c>
      <c r="BZ22" s="146">
        <f t="shared" si="30"/>
        <v>0</v>
      </c>
      <c r="CB22" s="146">
        <f t="shared" si="31"/>
        <v>0</v>
      </c>
      <c r="CC22" s="146">
        <f t="shared" si="32"/>
        <v>0</v>
      </c>
      <c r="CD22" s="146">
        <f t="shared" si="33"/>
        <v>0</v>
      </c>
      <c r="CE22" s="146">
        <f t="shared" si="34"/>
        <v>0</v>
      </c>
      <c r="CF22" s="146">
        <f t="shared" si="35"/>
        <v>0</v>
      </c>
      <c r="CG22" s="146">
        <f t="shared" si="36"/>
        <v>0</v>
      </c>
      <c r="CH22" s="146">
        <f t="shared" si="37"/>
        <v>0</v>
      </c>
      <c r="CJ22" s="146">
        <f t="shared" si="38"/>
        <v>0</v>
      </c>
      <c r="CK22" s="146">
        <f t="shared" si="39"/>
        <v>0</v>
      </c>
      <c r="CL22" s="146">
        <f t="shared" si="40"/>
        <v>0</v>
      </c>
      <c r="CM22" s="146">
        <f t="shared" si="41"/>
        <v>0</v>
      </c>
      <c r="CN22" s="146">
        <f t="shared" si="42"/>
        <v>0</v>
      </c>
      <c r="CO22" s="146">
        <f t="shared" si="43"/>
        <v>0</v>
      </c>
      <c r="CP22" s="146">
        <f t="shared" si="44"/>
        <v>0</v>
      </c>
      <c r="CQ22" s="25"/>
      <c r="CR22" s="146">
        <f t="shared" si="45"/>
        <v>0</v>
      </c>
      <c r="CS22" s="146">
        <f t="shared" si="46"/>
        <v>0</v>
      </c>
      <c r="CT22" s="146">
        <f t="shared" si="47"/>
        <v>0</v>
      </c>
      <c r="CU22" s="146">
        <f t="shared" si="48"/>
        <v>0</v>
      </c>
      <c r="CV22" s="146">
        <f t="shared" si="49"/>
        <v>0</v>
      </c>
      <c r="CW22" s="146">
        <f t="shared" si="50"/>
        <v>0</v>
      </c>
      <c r="CX22" s="146">
        <f t="shared" si="51"/>
        <v>0</v>
      </c>
      <c r="CZ22" s="146">
        <f t="shared" si="52"/>
        <v>0</v>
      </c>
      <c r="DA22" s="146">
        <f t="shared" si="53"/>
        <v>0</v>
      </c>
      <c r="DB22" s="146">
        <f t="shared" si="54"/>
        <v>0</v>
      </c>
      <c r="DC22" s="146">
        <f t="shared" si="55"/>
        <v>0</v>
      </c>
      <c r="DD22" s="146">
        <f t="shared" si="56"/>
        <v>0</v>
      </c>
      <c r="DE22" s="146">
        <f t="shared" si="57"/>
        <v>0</v>
      </c>
      <c r="DF22" s="146">
        <f t="shared" si="58"/>
        <v>0</v>
      </c>
      <c r="DG22" s="25"/>
      <c r="DH22" s="146">
        <f t="shared" si="59"/>
        <v>0</v>
      </c>
      <c r="DI22" s="146">
        <f t="shared" si="60"/>
        <v>0</v>
      </c>
      <c r="DJ22" s="146">
        <f t="shared" si="61"/>
        <v>0</v>
      </c>
      <c r="DK22" s="146">
        <f t="shared" si="62"/>
        <v>0</v>
      </c>
      <c r="DL22" s="146">
        <f t="shared" si="63"/>
        <v>0</v>
      </c>
      <c r="DM22" s="146">
        <f t="shared" si="64"/>
        <v>0</v>
      </c>
      <c r="DN22" s="146">
        <f t="shared" si="65"/>
        <v>0</v>
      </c>
      <c r="DP22" s="146">
        <f t="shared" si="66"/>
        <v>0</v>
      </c>
      <c r="DQ22" s="146">
        <f t="shared" si="67"/>
        <v>0</v>
      </c>
      <c r="DR22" s="146">
        <f t="shared" si="68"/>
        <v>0</v>
      </c>
      <c r="DS22" s="146">
        <f t="shared" si="69"/>
        <v>0</v>
      </c>
      <c r="DT22" s="146">
        <f t="shared" si="70"/>
        <v>0</v>
      </c>
      <c r="DU22" s="146">
        <f t="shared" si="71"/>
        <v>0</v>
      </c>
      <c r="DV22" s="146">
        <f t="shared" si="72"/>
        <v>0</v>
      </c>
      <c r="DW22" s="25"/>
      <c r="DX22" s="146">
        <f t="shared" si="73"/>
        <v>0</v>
      </c>
      <c r="DY22" s="146">
        <f t="shared" si="74"/>
        <v>0</v>
      </c>
      <c r="DZ22" s="146">
        <f t="shared" si="75"/>
        <v>0</v>
      </c>
      <c r="EA22" s="146">
        <f t="shared" si="76"/>
        <v>0</v>
      </c>
      <c r="EB22" s="146">
        <f t="shared" si="77"/>
        <v>0</v>
      </c>
      <c r="EC22" s="146">
        <f t="shared" si="78"/>
        <v>0</v>
      </c>
      <c r="ED22" s="146">
        <f t="shared" si="79"/>
        <v>0</v>
      </c>
      <c r="EF22" s="146">
        <f t="shared" si="80"/>
        <v>0</v>
      </c>
      <c r="EG22" s="146">
        <f t="shared" si="81"/>
        <v>0</v>
      </c>
      <c r="EH22" s="146">
        <f t="shared" si="82"/>
        <v>0</v>
      </c>
      <c r="EI22" s="146">
        <f t="shared" si="83"/>
        <v>0</v>
      </c>
      <c r="EJ22" s="146">
        <f t="shared" si="84"/>
        <v>0</v>
      </c>
      <c r="EK22" s="146">
        <f t="shared" si="85"/>
        <v>0</v>
      </c>
      <c r="EL22" s="146">
        <f t="shared" si="86"/>
        <v>0</v>
      </c>
      <c r="EN22" s="146">
        <f t="shared" si="87"/>
        <v>0</v>
      </c>
      <c r="EO22" s="146">
        <f t="shared" si="88"/>
        <v>0</v>
      </c>
      <c r="EP22" s="146">
        <f t="shared" si="89"/>
        <v>0</v>
      </c>
      <c r="EQ22" s="146">
        <f t="shared" si="90"/>
        <v>0</v>
      </c>
      <c r="ER22" s="146">
        <f t="shared" si="91"/>
        <v>0</v>
      </c>
      <c r="ES22" s="146">
        <f t="shared" si="92"/>
        <v>0</v>
      </c>
      <c r="ET22" s="146">
        <f t="shared" si="93"/>
        <v>0</v>
      </c>
      <c r="EV22" s="146">
        <f t="shared" si="94"/>
        <v>0</v>
      </c>
      <c r="EW22" s="146">
        <f t="shared" si="95"/>
        <v>4.1666666666666664E-2</v>
      </c>
      <c r="EX22" s="146">
        <f t="shared" si="96"/>
        <v>4.1666666666666664E-2</v>
      </c>
      <c r="EY22" s="146">
        <f t="shared" si="97"/>
        <v>4.1666666666666664E-2</v>
      </c>
      <c r="EZ22" s="146">
        <f t="shared" si="98"/>
        <v>4.1666666666666664E-2</v>
      </c>
      <c r="FA22" s="146">
        <f t="shared" si="99"/>
        <v>4.1666666666666664E-2</v>
      </c>
      <c r="FB22" s="146">
        <f t="shared" si="100"/>
        <v>0</v>
      </c>
      <c r="FC22" s="25"/>
      <c r="FD22" s="146">
        <f t="shared" si="101"/>
        <v>0</v>
      </c>
      <c r="FE22" s="146">
        <f t="shared" si="102"/>
        <v>4.1666666666666664E-2</v>
      </c>
      <c r="FF22" s="146">
        <f t="shared" si="103"/>
        <v>4.1666666666666664E-2</v>
      </c>
      <c r="FG22" s="146">
        <f t="shared" si="104"/>
        <v>4.1666666666666664E-2</v>
      </c>
      <c r="FH22" s="146">
        <f t="shared" si="105"/>
        <v>4.1666666666666664E-2</v>
      </c>
      <c r="FI22" s="146">
        <f t="shared" si="106"/>
        <v>4.1666666666666664E-2</v>
      </c>
      <c r="FJ22" s="146">
        <f t="shared" si="107"/>
        <v>0</v>
      </c>
      <c r="FL22" s="146">
        <f t="shared" si="108"/>
        <v>0</v>
      </c>
      <c r="FM22" s="146">
        <f t="shared" si="109"/>
        <v>4.1666666666666664E-2</v>
      </c>
      <c r="FN22" s="146">
        <f t="shared" si="110"/>
        <v>4.1666666666666664E-2</v>
      </c>
      <c r="FO22" s="146">
        <f t="shared" si="111"/>
        <v>4.1666666666666664E-2</v>
      </c>
      <c r="FP22" s="146">
        <f t="shared" si="112"/>
        <v>4.1666666666666664E-2</v>
      </c>
      <c r="FQ22" s="146">
        <f t="shared" si="113"/>
        <v>4.1666666666666664E-2</v>
      </c>
      <c r="FR22" s="146">
        <f t="shared" si="114"/>
        <v>0</v>
      </c>
      <c r="FT22" s="146">
        <f t="shared" si="115"/>
        <v>0</v>
      </c>
      <c r="FU22" s="146">
        <f t="shared" si="116"/>
        <v>4.1666666666666664E-2</v>
      </c>
      <c r="FV22" s="146">
        <f t="shared" si="117"/>
        <v>4.1666666666666664E-2</v>
      </c>
      <c r="FW22" s="146">
        <f t="shared" si="118"/>
        <v>4.1666666666666664E-2</v>
      </c>
      <c r="FX22" s="146">
        <f t="shared" si="119"/>
        <v>4.1666666666666664E-2</v>
      </c>
      <c r="FY22" s="146">
        <f t="shared" si="120"/>
        <v>4.1666666666666664E-2</v>
      </c>
      <c r="FZ22" s="146">
        <f t="shared" si="121"/>
        <v>0</v>
      </c>
      <c r="GB22" s="146">
        <f t="shared" si="122"/>
        <v>0</v>
      </c>
      <c r="GC22" s="146">
        <f t="shared" si="123"/>
        <v>4.1666666666666664E-2</v>
      </c>
      <c r="GD22" s="146">
        <f t="shared" si="124"/>
        <v>4.1666666666666664E-2</v>
      </c>
      <c r="GE22" s="146">
        <f t="shared" si="125"/>
        <v>4.1666666666666664E-2</v>
      </c>
      <c r="GF22" s="146">
        <f t="shared" si="126"/>
        <v>4.1666666666666664E-2</v>
      </c>
      <c r="GG22" s="146">
        <f t="shared" si="127"/>
        <v>4.1666666666666664E-2</v>
      </c>
      <c r="GH22" s="146">
        <f t="shared" si="128"/>
        <v>0</v>
      </c>
      <c r="GJ22" s="146">
        <f t="shared" si="129"/>
        <v>0</v>
      </c>
      <c r="GK22" s="146">
        <f t="shared" si="130"/>
        <v>4.1666666666666664E-2</v>
      </c>
      <c r="GL22" s="146">
        <f t="shared" si="131"/>
        <v>4.1666666666666664E-2</v>
      </c>
      <c r="GM22" s="146">
        <f t="shared" si="132"/>
        <v>4.1666666666666664E-2</v>
      </c>
      <c r="GN22" s="146">
        <f t="shared" si="133"/>
        <v>4.1666666666666664E-2</v>
      </c>
      <c r="GO22" s="146">
        <f t="shared" si="134"/>
        <v>4.1666666666666664E-2</v>
      </c>
      <c r="GP22" s="146">
        <f t="shared" si="135"/>
        <v>0</v>
      </c>
      <c r="GR22" s="146">
        <f t="shared" si="136"/>
        <v>0</v>
      </c>
      <c r="GS22" s="146">
        <f t="shared" si="137"/>
        <v>4.1666666666666664E-2</v>
      </c>
      <c r="GT22" s="146">
        <f t="shared" si="138"/>
        <v>4.1666666666666664E-2</v>
      </c>
      <c r="GU22" s="146">
        <f t="shared" si="139"/>
        <v>4.1666666666666664E-2</v>
      </c>
      <c r="GV22" s="146">
        <f t="shared" si="140"/>
        <v>4.1666666666666664E-2</v>
      </c>
      <c r="GW22" s="146">
        <f t="shared" si="141"/>
        <v>4.1666666666666664E-2</v>
      </c>
      <c r="GX22" s="146">
        <f t="shared" si="142"/>
        <v>0</v>
      </c>
      <c r="GZ22" s="146">
        <f t="shared" si="143"/>
        <v>0</v>
      </c>
      <c r="HA22" s="146">
        <f t="shared" si="144"/>
        <v>4.1666666666666664E-2</v>
      </c>
      <c r="HB22" s="146">
        <f t="shared" si="145"/>
        <v>4.1666666666666664E-2</v>
      </c>
      <c r="HC22" s="146">
        <f t="shared" si="146"/>
        <v>4.1666666666666664E-2</v>
      </c>
      <c r="HD22" s="146">
        <f t="shared" si="147"/>
        <v>4.1666666666666664E-2</v>
      </c>
      <c r="HE22" s="146">
        <f t="shared" si="148"/>
        <v>4.1666666666666664E-2</v>
      </c>
      <c r="HF22" s="146">
        <f t="shared" si="149"/>
        <v>0</v>
      </c>
      <c r="HH22" s="146">
        <f t="shared" si="150"/>
        <v>0</v>
      </c>
      <c r="HI22" s="146">
        <f t="shared" si="151"/>
        <v>0</v>
      </c>
      <c r="HJ22" s="146">
        <f t="shared" si="152"/>
        <v>0</v>
      </c>
      <c r="HK22" s="146">
        <f t="shared" si="153"/>
        <v>0</v>
      </c>
      <c r="HL22" s="146">
        <f t="shared" si="154"/>
        <v>0</v>
      </c>
      <c r="HM22" s="146">
        <f t="shared" si="155"/>
        <v>0</v>
      </c>
      <c r="HN22" s="146">
        <f t="shared" si="156"/>
        <v>0</v>
      </c>
      <c r="HP22" s="146">
        <f t="shared" si="157"/>
        <v>0</v>
      </c>
      <c r="HQ22" s="146">
        <f t="shared" si="158"/>
        <v>0</v>
      </c>
      <c r="HR22" s="146">
        <f t="shared" si="159"/>
        <v>0</v>
      </c>
      <c r="HS22" s="146">
        <f t="shared" si="160"/>
        <v>0</v>
      </c>
      <c r="HT22" s="146">
        <f t="shared" si="161"/>
        <v>0</v>
      </c>
      <c r="HU22" s="146">
        <f t="shared" si="162"/>
        <v>0</v>
      </c>
      <c r="HV22" s="146">
        <f t="shared" si="163"/>
        <v>0</v>
      </c>
      <c r="HX22" s="146">
        <f t="shared" si="164"/>
        <v>0</v>
      </c>
      <c r="HY22" s="146">
        <f t="shared" si="165"/>
        <v>0</v>
      </c>
      <c r="HZ22" s="146">
        <f t="shared" si="166"/>
        <v>0</v>
      </c>
      <c r="IA22" s="146">
        <f t="shared" si="167"/>
        <v>0</v>
      </c>
      <c r="IB22" s="146">
        <f t="shared" si="168"/>
        <v>0</v>
      </c>
      <c r="IC22" s="146">
        <f t="shared" si="169"/>
        <v>0</v>
      </c>
      <c r="ID22" s="146">
        <f t="shared" si="170"/>
        <v>0</v>
      </c>
    </row>
    <row r="23" spans="1:238" ht="17.25" customHeight="1" x14ac:dyDescent="0.7">
      <c r="A23" s="2">
        <v>19</v>
      </c>
      <c r="B23" s="155">
        <v>0.45833333333333331</v>
      </c>
      <c r="C23" s="148">
        <v>0.875</v>
      </c>
      <c r="D23" s="155">
        <v>0.45833333333333331</v>
      </c>
      <c r="E23" s="148">
        <v>0.875</v>
      </c>
      <c r="F23" s="155">
        <v>0.45833333333333331</v>
      </c>
      <c r="G23" s="148">
        <v>0.875</v>
      </c>
      <c r="H23" s="131">
        <v>0.45833333333333331</v>
      </c>
      <c r="I23" s="132">
        <v>0.875</v>
      </c>
      <c r="J23" s="147"/>
      <c r="K23" s="148"/>
      <c r="L23" s="131"/>
      <c r="M23" s="132"/>
      <c r="N23" s="155"/>
      <c r="O23" s="148"/>
      <c r="P23" s="138">
        <f t="shared" si="1"/>
        <v>1.6666666666666667</v>
      </c>
      <c r="Q23" s="139">
        <f t="shared" si="172"/>
        <v>4</v>
      </c>
      <c r="R23" s="7"/>
      <c r="S23" s="165">
        <v>0.75</v>
      </c>
      <c r="T23" s="150">
        <f t="shared" ref="T23:Z23" si="188">GJ55</f>
        <v>0.375</v>
      </c>
      <c r="U23" s="151">
        <f t="shared" si="188"/>
        <v>0.41666666666666669</v>
      </c>
      <c r="V23" s="151">
        <f t="shared" si="188"/>
        <v>0.41666666666666669</v>
      </c>
      <c r="W23" s="151">
        <f t="shared" si="188"/>
        <v>0.41666666666666669</v>
      </c>
      <c r="X23" s="151">
        <f t="shared" si="188"/>
        <v>0.41666666666666669</v>
      </c>
      <c r="Y23" s="151">
        <f t="shared" si="188"/>
        <v>0.41666666666666669</v>
      </c>
      <c r="Z23" s="152">
        <f t="shared" si="188"/>
        <v>0.375</v>
      </c>
      <c r="AB23" s="144" t="s">
        <v>32</v>
      </c>
      <c r="AC23" s="144" t="s">
        <v>304</v>
      </c>
      <c r="AD23" s="144" t="s">
        <v>305</v>
      </c>
      <c r="AE23" s="24" t="s">
        <v>115</v>
      </c>
      <c r="AF23" s="24" t="s">
        <v>306</v>
      </c>
      <c r="AG23" s="144" t="s">
        <v>307</v>
      </c>
      <c r="AH23" s="144" t="s">
        <v>308</v>
      </c>
      <c r="AI23" s="144" t="s">
        <v>85</v>
      </c>
      <c r="AJ23" s="144" t="s">
        <v>309</v>
      </c>
      <c r="AK23" s="144" t="s">
        <v>91</v>
      </c>
      <c r="AL23" s="144" t="s">
        <v>310</v>
      </c>
      <c r="AM23" s="144" t="s">
        <v>114</v>
      </c>
      <c r="AN23" s="10"/>
      <c r="AO23" s="9"/>
      <c r="AP23" s="162"/>
      <c r="AQ23" s="161"/>
      <c r="AR23" s="25"/>
      <c r="AS23" s="162"/>
      <c r="AT23" s="25">
        <v>19</v>
      </c>
      <c r="AV23" s="146">
        <f t="shared" si="3"/>
        <v>0</v>
      </c>
      <c r="AW23" s="146">
        <f t="shared" si="4"/>
        <v>0</v>
      </c>
      <c r="AX23" s="146">
        <f t="shared" si="5"/>
        <v>0</v>
      </c>
      <c r="AY23" s="146">
        <f t="shared" si="6"/>
        <v>0</v>
      </c>
      <c r="AZ23" s="146">
        <f t="shared" si="7"/>
        <v>0</v>
      </c>
      <c r="BA23" s="146">
        <f t="shared" si="8"/>
        <v>0</v>
      </c>
      <c r="BB23" s="146">
        <f t="shared" si="9"/>
        <v>0</v>
      </c>
      <c r="BD23" s="146">
        <f t="shared" si="10"/>
        <v>0</v>
      </c>
      <c r="BE23" s="146">
        <f t="shared" si="11"/>
        <v>0</v>
      </c>
      <c r="BF23" s="146">
        <f t="shared" si="12"/>
        <v>0</v>
      </c>
      <c r="BG23" s="146">
        <f t="shared" si="13"/>
        <v>0</v>
      </c>
      <c r="BH23" s="146">
        <f t="shared" si="14"/>
        <v>0</v>
      </c>
      <c r="BI23" s="146">
        <f t="shared" si="15"/>
        <v>0</v>
      </c>
      <c r="BJ23" s="146">
        <f t="shared" si="16"/>
        <v>0</v>
      </c>
      <c r="BK23" s="25"/>
      <c r="BL23" s="146">
        <f t="shared" si="17"/>
        <v>0</v>
      </c>
      <c r="BM23" s="146">
        <f t="shared" si="18"/>
        <v>0</v>
      </c>
      <c r="BN23" s="146">
        <f t="shared" si="19"/>
        <v>0</v>
      </c>
      <c r="BO23" s="146">
        <f t="shared" si="20"/>
        <v>0</v>
      </c>
      <c r="BP23" s="146">
        <f t="shared" si="21"/>
        <v>0</v>
      </c>
      <c r="BQ23" s="146">
        <f t="shared" si="22"/>
        <v>0</v>
      </c>
      <c r="BR23" s="146">
        <f t="shared" si="23"/>
        <v>0</v>
      </c>
      <c r="BT23" s="146">
        <f t="shared" si="24"/>
        <v>0</v>
      </c>
      <c r="BU23" s="146">
        <f t="shared" si="25"/>
        <v>0</v>
      </c>
      <c r="BV23" s="146">
        <f t="shared" si="26"/>
        <v>0</v>
      </c>
      <c r="BW23" s="146">
        <f t="shared" si="27"/>
        <v>0</v>
      </c>
      <c r="BX23" s="146">
        <f t="shared" si="28"/>
        <v>0</v>
      </c>
      <c r="BY23" s="146">
        <f t="shared" si="29"/>
        <v>0</v>
      </c>
      <c r="BZ23" s="146">
        <f t="shared" si="30"/>
        <v>0</v>
      </c>
      <c r="CB23" s="146">
        <f t="shared" si="31"/>
        <v>0</v>
      </c>
      <c r="CC23" s="146">
        <f t="shared" si="32"/>
        <v>0</v>
      </c>
      <c r="CD23" s="146">
        <f t="shared" si="33"/>
        <v>0</v>
      </c>
      <c r="CE23" s="146">
        <f t="shared" si="34"/>
        <v>0</v>
      </c>
      <c r="CF23" s="146">
        <f t="shared" si="35"/>
        <v>0</v>
      </c>
      <c r="CG23" s="146">
        <f t="shared" si="36"/>
        <v>0</v>
      </c>
      <c r="CH23" s="146">
        <f t="shared" si="37"/>
        <v>0</v>
      </c>
      <c r="CJ23" s="146">
        <f t="shared" si="38"/>
        <v>0</v>
      </c>
      <c r="CK23" s="146">
        <f t="shared" si="39"/>
        <v>0</v>
      </c>
      <c r="CL23" s="146">
        <f t="shared" si="40"/>
        <v>0</v>
      </c>
      <c r="CM23" s="146">
        <f t="shared" si="41"/>
        <v>0</v>
      </c>
      <c r="CN23" s="146">
        <f t="shared" si="42"/>
        <v>0</v>
      </c>
      <c r="CO23" s="146">
        <f t="shared" si="43"/>
        <v>0</v>
      </c>
      <c r="CP23" s="146">
        <f t="shared" si="44"/>
        <v>0</v>
      </c>
      <c r="CQ23" s="25"/>
      <c r="CR23" s="146">
        <f t="shared" si="45"/>
        <v>0</v>
      </c>
      <c r="CS23" s="146">
        <f t="shared" si="46"/>
        <v>0</v>
      </c>
      <c r="CT23" s="146">
        <f t="shared" si="47"/>
        <v>0</v>
      </c>
      <c r="CU23" s="146">
        <f t="shared" si="48"/>
        <v>0</v>
      </c>
      <c r="CV23" s="146">
        <f t="shared" si="49"/>
        <v>0</v>
      </c>
      <c r="CW23" s="146">
        <f t="shared" si="50"/>
        <v>0</v>
      </c>
      <c r="CX23" s="146">
        <f t="shared" si="51"/>
        <v>0</v>
      </c>
      <c r="CZ23" s="146">
        <f t="shared" si="52"/>
        <v>0</v>
      </c>
      <c r="DA23" s="146">
        <f t="shared" si="53"/>
        <v>0</v>
      </c>
      <c r="DB23" s="146">
        <f t="shared" si="54"/>
        <v>0</v>
      </c>
      <c r="DC23" s="146">
        <f t="shared" si="55"/>
        <v>0</v>
      </c>
      <c r="DD23" s="146">
        <f t="shared" si="56"/>
        <v>0</v>
      </c>
      <c r="DE23" s="146">
        <f t="shared" si="57"/>
        <v>0</v>
      </c>
      <c r="DF23" s="146">
        <f t="shared" si="58"/>
        <v>0</v>
      </c>
      <c r="DG23" s="25"/>
      <c r="DH23" s="146">
        <f t="shared" si="59"/>
        <v>0</v>
      </c>
      <c r="DI23" s="146">
        <f t="shared" si="60"/>
        <v>0</v>
      </c>
      <c r="DJ23" s="146">
        <f t="shared" si="61"/>
        <v>0</v>
      </c>
      <c r="DK23" s="146">
        <f t="shared" si="62"/>
        <v>0</v>
      </c>
      <c r="DL23" s="146">
        <f t="shared" si="63"/>
        <v>0</v>
      </c>
      <c r="DM23" s="146">
        <f t="shared" si="64"/>
        <v>0</v>
      </c>
      <c r="DN23" s="146">
        <f t="shared" si="65"/>
        <v>0</v>
      </c>
      <c r="DP23" s="146">
        <f t="shared" si="66"/>
        <v>0</v>
      </c>
      <c r="DQ23" s="146">
        <f t="shared" si="67"/>
        <v>0</v>
      </c>
      <c r="DR23" s="146">
        <f t="shared" si="68"/>
        <v>0</v>
      </c>
      <c r="DS23" s="146">
        <f t="shared" si="69"/>
        <v>0</v>
      </c>
      <c r="DT23" s="146">
        <f t="shared" si="70"/>
        <v>0</v>
      </c>
      <c r="DU23" s="146">
        <f t="shared" si="71"/>
        <v>0</v>
      </c>
      <c r="DV23" s="146">
        <f t="shared" si="72"/>
        <v>0</v>
      </c>
      <c r="DW23" s="25"/>
      <c r="DX23" s="146">
        <f t="shared" si="73"/>
        <v>0</v>
      </c>
      <c r="DY23" s="146">
        <f t="shared" si="74"/>
        <v>0</v>
      </c>
      <c r="DZ23" s="146">
        <f t="shared" si="75"/>
        <v>0</v>
      </c>
      <c r="EA23" s="146">
        <f t="shared" si="76"/>
        <v>0</v>
      </c>
      <c r="EB23" s="146">
        <f t="shared" si="77"/>
        <v>0</v>
      </c>
      <c r="EC23" s="146">
        <f t="shared" si="78"/>
        <v>0</v>
      </c>
      <c r="ED23" s="146">
        <f t="shared" si="79"/>
        <v>0</v>
      </c>
      <c r="EF23" s="146">
        <f t="shared" si="80"/>
        <v>4.1666666666666664E-2</v>
      </c>
      <c r="EG23" s="146">
        <f t="shared" si="81"/>
        <v>4.1666666666666664E-2</v>
      </c>
      <c r="EH23" s="146">
        <f t="shared" si="82"/>
        <v>4.1666666666666664E-2</v>
      </c>
      <c r="EI23" s="146">
        <f t="shared" si="83"/>
        <v>4.1666666666666664E-2</v>
      </c>
      <c r="EJ23" s="146">
        <f t="shared" si="84"/>
        <v>0</v>
      </c>
      <c r="EK23" s="146">
        <f t="shared" si="85"/>
        <v>0</v>
      </c>
      <c r="EL23" s="146">
        <f t="shared" si="86"/>
        <v>0</v>
      </c>
      <c r="EN23" s="146">
        <f t="shared" si="87"/>
        <v>4.1666666666666664E-2</v>
      </c>
      <c r="EO23" s="146">
        <f t="shared" si="88"/>
        <v>4.1666666666666664E-2</v>
      </c>
      <c r="EP23" s="146">
        <f t="shared" si="89"/>
        <v>4.1666666666666664E-2</v>
      </c>
      <c r="EQ23" s="146">
        <f t="shared" si="90"/>
        <v>4.1666666666666664E-2</v>
      </c>
      <c r="ER23" s="146">
        <f t="shared" si="91"/>
        <v>0</v>
      </c>
      <c r="ES23" s="146">
        <f t="shared" si="92"/>
        <v>0</v>
      </c>
      <c r="ET23" s="146">
        <f t="shared" si="93"/>
        <v>0</v>
      </c>
      <c r="EV23" s="146">
        <f t="shared" si="94"/>
        <v>4.1666666666666664E-2</v>
      </c>
      <c r="EW23" s="146">
        <f t="shared" si="95"/>
        <v>4.1666666666666664E-2</v>
      </c>
      <c r="EX23" s="146">
        <f t="shared" si="96"/>
        <v>4.1666666666666664E-2</v>
      </c>
      <c r="EY23" s="146">
        <f t="shared" si="97"/>
        <v>4.1666666666666664E-2</v>
      </c>
      <c r="EZ23" s="146">
        <f t="shared" si="98"/>
        <v>0</v>
      </c>
      <c r="FA23" s="146">
        <f t="shared" si="99"/>
        <v>0</v>
      </c>
      <c r="FB23" s="146">
        <f t="shared" si="100"/>
        <v>0</v>
      </c>
      <c r="FC23" s="25"/>
      <c r="FD23" s="146">
        <f t="shared" si="101"/>
        <v>4.1666666666666664E-2</v>
      </c>
      <c r="FE23" s="146">
        <f t="shared" si="102"/>
        <v>4.1666666666666664E-2</v>
      </c>
      <c r="FF23" s="146">
        <f t="shared" si="103"/>
        <v>4.1666666666666664E-2</v>
      </c>
      <c r="FG23" s="146">
        <f t="shared" si="104"/>
        <v>4.1666666666666664E-2</v>
      </c>
      <c r="FH23" s="146">
        <f t="shared" si="105"/>
        <v>0</v>
      </c>
      <c r="FI23" s="146">
        <f t="shared" si="106"/>
        <v>0</v>
      </c>
      <c r="FJ23" s="146">
        <f t="shared" si="107"/>
        <v>0</v>
      </c>
      <c r="FL23" s="146">
        <f t="shared" si="108"/>
        <v>4.1666666666666664E-2</v>
      </c>
      <c r="FM23" s="146">
        <f t="shared" si="109"/>
        <v>4.1666666666666664E-2</v>
      </c>
      <c r="FN23" s="146">
        <f t="shared" si="110"/>
        <v>4.1666666666666664E-2</v>
      </c>
      <c r="FO23" s="146">
        <f t="shared" si="111"/>
        <v>4.1666666666666664E-2</v>
      </c>
      <c r="FP23" s="146">
        <f t="shared" si="112"/>
        <v>0</v>
      </c>
      <c r="FQ23" s="146">
        <f t="shared" si="113"/>
        <v>0</v>
      </c>
      <c r="FR23" s="146">
        <f t="shared" si="114"/>
        <v>0</v>
      </c>
      <c r="FT23" s="146">
        <f t="shared" si="115"/>
        <v>4.1666666666666664E-2</v>
      </c>
      <c r="FU23" s="146">
        <f t="shared" si="116"/>
        <v>4.1666666666666664E-2</v>
      </c>
      <c r="FV23" s="146">
        <f t="shared" si="117"/>
        <v>4.1666666666666664E-2</v>
      </c>
      <c r="FW23" s="146">
        <f t="shared" si="118"/>
        <v>4.1666666666666664E-2</v>
      </c>
      <c r="FX23" s="146">
        <f t="shared" si="119"/>
        <v>0</v>
      </c>
      <c r="FY23" s="146">
        <f t="shared" si="120"/>
        <v>0</v>
      </c>
      <c r="FZ23" s="146">
        <f t="shared" si="121"/>
        <v>0</v>
      </c>
      <c r="GB23" s="146">
        <f t="shared" si="122"/>
        <v>4.1666666666666664E-2</v>
      </c>
      <c r="GC23" s="146">
        <f t="shared" si="123"/>
        <v>4.1666666666666664E-2</v>
      </c>
      <c r="GD23" s="146">
        <f t="shared" si="124"/>
        <v>4.1666666666666664E-2</v>
      </c>
      <c r="GE23" s="146">
        <f t="shared" si="125"/>
        <v>4.1666666666666664E-2</v>
      </c>
      <c r="GF23" s="146">
        <f t="shared" si="126"/>
        <v>0</v>
      </c>
      <c r="GG23" s="146">
        <f t="shared" si="127"/>
        <v>0</v>
      </c>
      <c r="GH23" s="146">
        <f t="shared" si="128"/>
        <v>0</v>
      </c>
      <c r="GJ23" s="146">
        <f t="shared" si="129"/>
        <v>4.1666666666666664E-2</v>
      </c>
      <c r="GK23" s="146">
        <f t="shared" si="130"/>
        <v>4.1666666666666664E-2</v>
      </c>
      <c r="GL23" s="146">
        <f t="shared" si="131"/>
        <v>4.1666666666666664E-2</v>
      </c>
      <c r="GM23" s="146">
        <f t="shared" si="132"/>
        <v>4.1666666666666664E-2</v>
      </c>
      <c r="GN23" s="146">
        <f t="shared" si="133"/>
        <v>0</v>
      </c>
      <c r="GO23" s="146">
        <f t="shared" si="134"/>
        <v>0</v>
      </c>
      <c r="GP23" s="146">
        <f t="shared" si="135"/>
        <v>0</v>
      </c>
      <c r="GR23" s="146">
        <f t="shared" si="136"/>
        <v>4.1666666666666664E-2</v>
      </c>
      <c r="GS23" s="146">
        <f t="shared" si="137"/>
        <v>4.1666666666666664E-2</v>
      </c>
      <c r="GT23" s="146">
        <f t="shared" si="138"/>
        <v>4.1666666666666664E-2</v>
      </c>
      <c r="GU23" s="146">
        <f t="shared" si="139"/>
        <v>4.1666666666666664E-2</v>
      </c>
      <c r="GV23" s="146">
        <f t="shared" si="140"/>
        <v>0</v>
      </c>
      <c r="GW23" s="146">
        <f t="shared" si="141"/>
        <v>0</v>
      </c>
      <c r="GX23" s="146">
        <f t="shared" si="142"/>
        <v>0</v>
      </c>
      <c r="GZ23" s="146">
        <f t="shared" si="143"/>
        <v>4.1666666666666664E-2</v>
      </c>
      <c r="HA23" s="146">
        <f t="shared" si="144"/>
        <v>4.1666666666666664E-2</v>
      </c>
      <c r="HB23" s="146">
        <f t="shared" si="145"/>
        <v>4.1666666666666664E-2</v>
      </c>
      <c r="HC23" s="146">
        <f t="shared" si="146"/>
        <v>4.1666666666666664E-2</v>
      </c>
      <c r="HD23" s="146">
        <f t="shared" si="147"/>
        <v>0</v>
      </c>
      <c r="HE23" s="146">
        <f t="shared" si="148"/>
        <v>0</v>
      </c>
      <c r="HF23" s="146">
        <f t="shared" si="149"/>
        <v>0</v>
      </c>
      <c r="HH23" s="146">
        <f t="shared" si="150"/>
        <v>0</v>
      </c>
      <c r="HI23" s="146">
        <f t="shared" si="151"/>
        <v>0</v>
      </c>
      <c r="HJ23" s="146">
        <f t="shared" si="152"/>
        <v>0</v>
      </c>
      <c r="HK23" s="146">
        <f t="shared" si="153"/>
        <v>0</v>
      </c>
      <c r="HL23" s="146">
        <f t="shared" si="154"/>
        <v>0</v>
      </c>
      <c r="HM23" s="146">
        <f t="shared" si="155"/>
        <v>0</v>
      </c>
      <c r="HN23" s="146">
        <f t="shared" si="156"/>
        <v>0</v>
      </c>
      <c r="HP23" s="146">
        <f t="shared" si="157"/>
        <v>0</v>
      </c>
      <c r="HQ23" s="146">
        <f t="shared" si="158"/>
        <v>0</v>
      </c>
      <c r="HR23" s="146">
        <f t="shared" si="159"/>
        <v>0</v>
      </c>
      <c r="HS23" s="146">
        <f t="shared" si="160"/>
        <v>0</v>
      </c>
      <c r="HT23" s="146">
        <f t="shared" si="161"/>
        <v>0</v>
      </c>
      <c r="HU23" s="146">
        <f t="shared" si="162"/>
        <v>0</v>
      </c>
      <c r="HV23" s="146">
        <f t="shared" si="163"/>
        <v>0</v>
      </c>
      <c r="HX23" s="146">
        <f t="shared" si="164"/>
        <v>0</v>
      </c>
      <c r="HY23" s="146">
        <f t="shared" si="165"/>
        <v>0</v>
      </c>
      <c r="HZ23" s="146">
        <f t="shared" si="166"/>
        <v>0</v>
      </c>
      <c r="IA23" s="146">
        <f t="shared" si="167"/>
        <v>0</v>
      </c>
      <c r="IB23" s="146">
        <f t="shared" si="168"/>
        <v>0</v>
      </c>
      <c r="IC23" s="146">
        <f t="shared" si="169"/>
        <v>0</v>
      </c>
      <c r="ID23" s="146">
        <f t="shared" si="170"/>
        <v>0</v>
      </c>
    </row>
    <row r="24" spans="1:238" ht="17.25" customHeight="1" x14ac:dyDescent="0.7">
      <c r="A24" s="2">
        <v>20</v>
      </c>
      <c r="B24" s="155"/>
      <c r="C24" s="148"/>
      <c r="D24" s="155">
        <v>0.625</v>
      </c>
      <c r="E24" s="148">
        <v>4.1666666666666664E-2</v>
      </c>
      <c r="F24" s="155">
        <v>0.625</v>
      </c>
      <c r="G24" s="148">
        <v>4.1666666666666664E-2</v>
      </c>
      <c r="H24" s="155">
        <v>0.625</v>
      </c>
      <c r="I24" s="148">
        <v>4.1666666666666664E-2</v>
      </c>
      <c r="J24" s="147">
        <v>0.625</v>
      </c>
      <c r="K24" s="148">
        <v>4.1666666666666664E-2</v>
      </c>
      <c r="L24" s="131"/>
      <c r="M24" s="132"/>
      <c r="N24" s="156"/>
      <c r="O24" s="157"/>
      <c r="P24" s="138">
        <f t="shared" si="1"/>
        <v>1.6666666666666665</v>
      </c>
      <c r="Q24" s="139">
        <f t="shared" si="172"/>
        <v>4</v>
      </c>
      <c r="R24" s="30"/>
      <c r="S24" s="165">
        <v>0.79166666666666663</v>
      </c>
      <c r="T24" s="150">
        <f t="shared" ref="T24:Z24" si="189">GR55</f>
        <v>0.5</v>
      </c>
      <c r="U24" s="151">
        <f t="shared" si="189"/>
        <v>0.54166666666666663</v>
      </c>
      <c r="V24" s="151">
        <f t="shared" si="189"/>
        <v>0.5</v>
      </c>
      <c r="W24" s="151">
        <f t="shared" si="189"/>
        <v>0.45833333333333337</v>
      </c>
      <c r="X24" s="151">
        <f t="shared" si="189"/>
        <v>0.45833333333333337</v>
      </c>
      <c r="Y24" s="151">
        <f t="shared" si="189"/>
        <v>0.45833333333333337</v>
      </c>
      <c r="Z24" s="152">
        <f t="shared" si="189"/>
        <v>0.5</v>
      </c>
      <c r="AB24" s="144" t="s">
        <v>33</v>
      </c>
      <c r="AC24" s="144" t="s">
        <v>311</v>
      </c>
      <c r="AD24" s="144" t="s">
        <v>312</v>
      </c>
      <c r="AE24" s="24" t="s">
        <v>117</v>
      </c>
      <c r="AF24" s="144" t="s">
        <v>313</v>
      </c>
      <c r="AG24" s="144" t="s">
        <v>314</v>
      </c>
      <c r="AH24" s="144" t="s">
        <v>315</v>
      </c>
      <c r="AI24" s="144" t="s">
        <v>47</v>
      </c>
      <c r="AJ24" s="144" t="s">
        <v>316</v>
      </c>
      <c r="AK24" s="144" t="s">
        <v>8</v>
      </c>
      <c r="AL24" s="144" t="s">
        <v>317</v>
      </c>
      <c r="AM24" s="144" t="s">
        <v>116</v>
      </c>
      <c r="AN24" s="29"/>
      <c r="AP24" s="29"/>
      <c r="AQ24" s="162"/>
      <c r="AR24" s="162"/>
      <c r="AS24" s="163"/>
      <c r="AT24" s="25">
        <v>20</v>
      </c>
      <c r="AV24" s="146">
        <f t="shared" si="3"/>
        <v>0</v>
      </c>
      <c r="AW24" s="146">
        <f t="shared" si="4"/>
        <v>0</v>
      </c>
      <c r="AX24" s="146">
        <f t="shared" si="5"/>
        <v>4.1666666666666664E-2</v>
      </c>
      <c r="AY24" s="146">
        <f t="shared" si="6"/>
        <v>4.1666666666666664E-2</v>
      </c>
      <c r="AZ24" s="146">
        <f t="shared" si="7"/>
        <v>4.1666666666666664E-2</v>
      </c>
      <c r="BA24" s="146">
        <f t="shared" si="8"/>
        <v>4.1666666666666664E-2</v>
      </c>
      <c r="BB24" s="146">
        <f t="shared" si="9"/>
        <v>0</v>
      </c>
      <c r="BD24" s="146">
        <f t="shared" si="10"/>
        <v>0</v>
      </c>
      <c r="BE24" s="146">
        <f t="shared" si="11"/>
        <v>0</v>
      </c>
      <c r="BF24" s="146">
        <f t="shared" si="12"/>
        <v>0</v>
      </c>
      <c r="BG24" s="146">
        <f t="shared" si="13"/>
        <v>0</v>
      </c>
      <c r="BH24" s="146">
        <f t="shared" si="14"/>
        <v>0</v>
      </c>
      <c r="BI24" s="146">
        <f t="shared" si="15"/>
        <v>0</v>
      </c>
      <c r="BJ24" s="146">
        <f t="shared" si="16"/>
        <v>0</v>
      </c>
      <c r="BK24" s="25"/>
      <c r="BL24" s="146">
        <f t="shared" si="17"/>
        <v>0</v>
      </c>
      <c r="BM24" s="146">
        <f t="shared" si="18"/>
        <v>0</v>
      </c>
      <c r="BN24" s="146">
        <f t="shared" si="19"/>
        <v>0</v>
      </c>
      <c r="BO24" s="146">
        <f t="shared" si="20"/>
        <v>0</v>
      </c>
      <c r="BP24" s="146">
        <f t="shared" si="21"/>
        <v>0</v>
      </c>
      <c r="BQ24" s="146">
        <f t="shared" si="22"/>
        <v>0</v>
      </c>
      <c r="BR24" s="146">
        <f t="shared" si="23"/>
        <v>0</v>
      </c>
      <c r="BT24" s="146">
        <f t="shared" si="24"/>
        <v>0</v>
      </c>
      <c r="BU24" s="146">
        <f t="shared" si="25"/>
        <v>0</v>
      </c>
      <c r="BV24" s="146">
        <f t="shared" si="26"/>
        <v>0</v>
      </c>
      <c r="BW24" s="146">
        <f t="shared" si="27"/>
        <v>0</v>
      </c>
      <c r="BX24" s="146">
        <f t="shared" si="28"/>
        <v>0</v>
      </c>
      <c r="BY24" s="146">
        <f t="shared" si="29"/>
        <v>0</v>
      </c>
      <c r="BZ24" s="146">
        <f t="shared" si="30"/>
        <v>0</v>
      </c>
      <c r="CB24" s="146">
        <f t="shared" si="31"/>
        <v>0</v>
      </c>
      <c r="CC24" s="146">
        <f t="shared" si="32"/>
        <v>0</v>
      </c>
      <c r="CD24" s="146">
        <f t="shared" si="33"/>
        <v>0</v>
      </c>
      <c r="CE24" s="146">
        <f t="shared" si="34"/>
        <v>0</v>
      </c>
      <c r="CF24" s="146">
        <f t="shared" si="35"/>
        <v>0</v>
      </c>
      <c r="CG24" s="146">
        <f t="shared" si="36"/>
        <v>0</v>
      </c>
      <c r="CH24" s="146">
        <f t="shared" si="37"/>
        <v>0</v>
      </c>
      <c r="CJ24" s="146">
        <f t="shared" si="38"/>
        <v>0</v>
      </c>
      <c r="CK24" s="146">
        <f t="shared" si="39"/>
        <v>0</v>
      </c>
      <c r="CL24" s="146">
        <f t="shared" si="40"/>
        <v>0</v>
      </c>
      <c r="CM24" s="146">
        <f t="shared" si="41"/>
        <v>0</v>
      </c>
      <c r="CN24" s="146">
        <f t="shared" si="42"/>
        <v>0</v>
      </c>
      <c r="CO24" s="146">
        <f t="shared" si="43"/>
        <v>0</v>
      </c>
      <c r="CP24" s="146">
        <f t="shared" si="44"/>
        <v>0</v>
      </c>
      <c r="CQ24" s="25"/>
      <c r="CR24" s="146">
        <f t="shared" si="45"/>
        <v>0</v>
      </c>
      <c r="CS24" s="146">
        <f t="shared" si="46"/>
        <v>0</v>
      </c>
      <c r="CT24" s="146">
        <f t="shared" si="47"/>
        <v>0</v>
      </c>
      <c r="CU24" s="146">
        <f t="shared" si="48"/>
        <v>0</v>
      </c>
      <c r="CV24" s="146">
        <f t="shared" si="49"/>
        <v>0</v>
      </c>
      <c r="CW24" s="146">
        <f t="shared" si="50"/>
        <v>0</v>
      </c>
      <c r="CX24" s="146">
        <f t="shared" si="51"/>
        <v>0</v>
      </c>
      <c r="CZ24" s="146">
        <f t="shared" si="52"/>
        <v>0</v>
      </c>
      <c r="DA24" s="146">
        <f t="shared" si="53"/>
        <v>0</v>
      </c>
      <c r="DB24" s="146">
        <f t="shared" si="54"/>
        <v>0</v>
      </c>
      <c r="DC24" s="146">
        <f t="shared" si="55"/>
        <v>0</v>
      </c>
      <c r="DD24" s="146">
        <f t="shared" si="56"/>
        <v>0</v>
      </c>
      <c r="DE24" s="146">
        <f t="shared" si="57"/>
        <v>0</v>
      </c>
      <c r="DF24" s="146">
        <f t="shared" si="58"/>
        <v>0</v>
      </c>
      <c r="DG24" s="25"/>
      <c r="DH24" s="146">
        <f t="shared" si="59"/>
        <v>0</v>
      </c>
      <c r="DI24" s="146">
        <f t="shared" si="60"/>
        <v>0</v>
      </c>
      <c r="DJ24" s="146">
        <f t="shared" si="61"/>
        <v>0</v>
      </c>
      <c r="DK24" s="146">
        <f t="shared" si="62"/>
        <v>0</v>
      </c>
      <c r="DL24" s="146">
        <f t="shared" si="63"/>
        <v>0</v>
      </c>
      <c r="DM24" s="146">
        <f t="shared" si="64"/>
        <v>0</v>
      </c>
      <c r="DN24" s="146">
        <f t="shared" si="65"/>
        <v>0</v>
      </c>
      <c r="DP24" s="146">
        <f t="shared" si="66"/>
        <v>0</v>
      </c>
      <c r="DQ24" s="146">
        <f t="shared" si="67"/>
        <v>0</v>
      </c>
      <c r="DR24" s="146">
        <f t="shared" si="68"/>
        <v>0</v>
      </c>
      <c r="DS24" s="146">
        <f t="shared" si="69"/>
        <v>0</v>
      </c>
      <c r="DT24" s="146">
        <f t="shared" si="70"/>
        <v>0</v>
      </c>
      <c r="DU24" s="146">
        <f t="shared" si="71"/>
        <v>0</v>
      </c>
      <c r="DV24" s="146">
        <f t="shared" si="72"/>
        <v>0</v>
      </c>
      <c r="DW24" s="25"/>
      <c r="DX24" s="146">
        <f t="shared" si="73"/>
        <v>0</v>
      </c>
      <c r="DY24" s="146">
        <f t="shared" si="74"/>
        <v>0</v>
      </c>
      <c r="DZ24" s="146">
        <f t="shared" si="75"/>
        <v>0</v>
      </c>
      <c r="EA24" s="146">
        <f t="shared" si="76"/>
        <v>0</v>
      </c>
      <c r="EB24" s="146">
        <f t="shared" si="77"/>
        <v>0</v>
      </c>
      <c r="EC24" s="146">
        <f t="shared" si="78"/>
        <v>0</v>
      </c>
      <c r="ED24" s="146">
        <f t="shared" si="79"/>
        <v>0</v>
      </c>
      <c r="EF24" s="146">
        <f t="shared" si="80"/>
        <v>0</v>
      </c>
      <c r="EG24" s="146">
        <f t="shared" si="81"/>
        <v>0</v>
      </c>
      <c r="EH24" s="146">
        <f t="shared" si="82"/>
        <v>0</v>
      </c>
      <c r="EI24" s="146">
        <f t="shared" si="83"/>
        <v>0</v>
      </c>
      <c r="EJ24" s="146">
        <f t="shared" si="84"/>
        <v>0</v>
      </c>
      <c r="EK24" s="146">
        <f t="shared" si="85"/>
        <v>0</v>
      </c>
      <c r="EL24" s="146">
        <f t="shared" si="86"/>
        <v>0</v>
      </c>
      <c r="EN24" s="146">
        <f t="shared" si="87"/>
        <v>0</v>
      </c>
      <c r="EO24" s="146">
        <f t="shared" si="88"/>
        <v>0</v>
      </c>
      <c r="EP24" s="146">
        <f t="shared" si="89"/>
        <v>0</v>
      </c>
      <c r="EQ24" s="146">
        <f t="shared" si="90"/>
        <v>0</v>
      </c>
      <c r="ER24" s="146">
        <f t="shared" si="91"/>
        <v>0</v>
      </c>
      <c r="ES24" s="146">
        <f t="shared" si="92"/>
        <v>0</v>
      </c>
      <c r="ET24" s="146">
        <f t="shared" si="93"/>
        <v>0</v>
      </c>
      <c r="EV24" s="146">
        <f t="shared" si="94"/>
        <v>0</v>
      </c>
      <c r="EW24" s="146">
        <f t="shared" si="95"/>
        <v>0</v>
      </c>
      <c r="EX24" s="146">
        <f t="shared" si="96"/>
        <v>0</v>
      </c>
      <c r="EY24" s="146">
        <f t="shared" si="97"/>
        <v>0</v>
      </c>
      <c r="EZ24" s="146">
        <f t="shared" si="98"/>
        <v>0</v>
      </c>
      <c r="FA24" s="146">
        <f t="shared" si="99"/>
        <v>0</v>
      </c>
      <c r="FB24" s="146">
        <f t="shared" si="100"/>
        <v>0</v>
      </c>
      <c r="FC24" s="25"/>
      <c r="FD24" s="146">
        <f t="shared" si="101"/>
        <v>0</v>
      </c>
      <c r="FE24" s="146">
        <f t="shared" si="102"/>
        <v>0</v>
      </c>
      <c r="FF24" s="146">
        <f t="shared" si="103"/>
        <v>0</v>
      </c>
      <c r="FG24" s="146">
        <f t="shared" si="104"/>
        <v>0</v>
      </c>
      <c r="FH24" s="146">
        <f t="shared" si="105"/>
        <v>0</v>
      </c>
      <c r="FI24" s="146">
        <f t="shared" si="106"/>
        <v>0</v>
      </c>
      <c r="FJ24" s="146">
        <f t="shared" si="107"/>
        <v>0</v>
      </c>
      <c r="FL24" s="146">
        <f t="shared" si="108"/>
        <v>0</v>
      </c>
      <c r="FM24" s="146">
        <f t="shared" si="109"/>
        <v>4.1666666666666664E-2</v>
      </c>
      <c r="FN24" s="146">
        <f t="shared" si="110"/>
        <v>4.1666666666666664E-2</v>
      </c>
      <c r="FO24" s="146">
        <f t="shared" si="111"/>
        <v>4.1666666666666664E-2</v>
      </c>
      <c r="FP24" s="146">
        <f t="shared" si="112"/>
        <v>4.1666666666666664E-2</v>
      </c>
      <c r="FQ24" s="146">
        <f t="shared" si="113"/>
        <v>0</v>
      </c>
      <c r="FR24" s="146">
        <f t="shared" si="114"/>
        <v>0</v>
      </c>
      <c r="FT24" s="146">
        <f t="shared" si="115"/>
        <v>0</v>
      </c>
      <c r="FU24" s="146">
        <f t="shared" si="116"/>
        <v>4.1666666666666664E-2</v>
      </c>
      <c r="FV24" s="146">
        <f t="shared" si="117"/>
        <v>4.1666666666666664E-2</v>
      </c>
      <c r="FW24" s="146">
        <f t="shared" si="118"/>
        <v>4.1666666666666664E-2</v>
      </c>
      <c r="FX24" s="146">
        <f t="shared" si="119"/>
        <v>4.1666666666666664E-2</v>
      </c>
      <c r="FY24" s="146">
        <f t="shared" si="120"/>
        <v>0</v>
      </c>
      <c r="FZ24" s="146">
        <f t="shared" si="121"/>
        <v>0</v>
      </c>
      <c r="GB24" s="146">
        <f t="shared" si="122"/>
        <v>0</v>
      </c>
      <c r="GC24" s="146">
        <f t="shared" si="123"/>
        <v>4.1666666666666664E-2</v>
      </c>
      <c r="GD24" s="146">
        <f t="shared" si="124"/>
        <v>4.1666666666666664E-2</v>
      </c>
      <c r="GE24" s="146">
        <f t="shared" si="125"/>
        <v>4.1666666666666664E-2</v>
      </c>
      <c r="GF24" s="146">
        <f t="shared" si="126"/>
        <v>4.1666666666666664E-2</v>
      </c>
      <c r="GG24" s="146">
        <f t="shared" si="127"/>
        <v>0</v>
      </c>
      <c r="GH24" s="146">
        <f t="shared" si="128"/>
        <v>0</v>
      </c>
      <c r="GJ24" s="146">
        <f t="shared" si="129"/>
        <v>0</v>
      </c>
      <c r="GK24" s="146">
        <f t="shared" si="130"/>
        <v>4.1666666666666664E-2</v>
      </c>
      <c r="GL24" s="146">
        <f t="shared" si="131"/>
        <v>4.1666666666666664E-2</v>
      </c>
      <c r="GM24" s="146">
        <f t="shared" si="132"/>
        <v>4.1666666666666664E-2</v>
      </c>
      <c r="GN24" s="146">
        <f t="shared" si="133"/>
        <v>4.1666666666666664E-2</v>
      </c>
      <c r="GO24" s="146">
        <f t="shared" si="134"/>
        <v>0</v>
      </c>
      <c r="GP24" s="146">
        <f t="shared" si="135"/>
        <v>0</v>
      </c>
      <c r="GR24" s="146">
        <f t="shared" si="136"/>
        <v>0</v>
      </c>
      <c r="GS24" s="146">
        <f t="shared" si="137"/>
        <v>4.1666666666666664E-2</v>
      </c>
      <c r="GT24" s="146">
        <f t="shared" si="138"/>
        <v>4.1666666666666664E-2</v>
      </c>
      <c r="GU24" s="146">
        <f t="shared" si="139"/>
        <v>4.1666666666666664E-2</v>
      </c>
      <c r="GV24" s="146">
        <f t="shared" si="140"/>
        <v>4.1666666666666664E-2</v>
      </c>
      <c r="GW24" s="146">
        <f t="shared" si="141"/>
        <v>0</v>
      </c>
      <c r="GX24" s="146">
        <f t="shared" si="142"/>
        <v>0</v>
      </c>
      <c r="GZ24" s="146">
        <f t="shared" si="143"/>
        <v>0</v>
      </c>
      <c r="HA24" s="146">
        <f t="shared" si="144"/>
        <v>4.1666666666666664E-2</v>
      </c>
      <c r="HB24" s="146">
        <f t="shared" si="145"/>
        <v>4.1666666666666664E-2</v>
      </c>
      <c r="HC24" s="146">
        <f t="shared" si="146"/>
        <v>4.1666666666666664E-2</v>
      </c>
      <c r="HD24" s="146">
        <f t="shared" si="147"/>
        <v>4.1666666666666664E-2</v>
      </c>
      <c r="HE24" s="146">
        <f t="shared" si="148"/>
        <v>0</v>
      </c>
      <c r="HF24" s="146">
        <f t="shared" si="149"/>
        <v>0</v>
      </c>
      <c r="HH24" s="146">
        <f t="shared" si="150"/>
        <v>0</v>
      </c>
      <c r="HI24" s="146">
        <f t="shared" si="151"/>
        <v>4.1666666666666664E-2</v>
      </c>
      <c r="HJ24" s="146">
        <f t="shared" si="152"/>
        <v>4.1666666666666664E-2</v>
      </c>
      <c r="HK24" s="146">
        <f t="shared" si="153"/>
        <v>4.1666666666666664E-2</v>
      </c>
      <c r="HL24" s="146">
        <f t="shared" si="154"/>
        <v>4.1666666666666664E-2</v>
      </c>
      <c r="HM24" s="146">
        <f t="shared" si="155"/>
        <v>0</v>
      </c>
      <c r="HN24" s="146">
        <f t="shared" si="156"/>
        <v>0</v>
      </c>
      <c r="HP24" s="146">
        <f t="shared" si="157"/>
        <v>0</v>
      </c>
      <c r="HQ24" s="146">
        <f t="shared" si="158"/>
        <v>4.1666666666666664E-2</v>
      </c>
      <c r="HR24" s="146">
        <f t="shared" si="159"/>
        <v>4.1666666666666664E-2</v>
      </c>
      <c r="HS24" s="146">
        <f t="shared" si="160"/>
        <v>4.1666666666666664E-2</v>
      </c>
      <c r="HT24" s="146">
        <f t="shared" si="161"/>
        <v>4.1666666666666664E-2</v>
      </c>
      <c r="HU24" s="146">
        <f t="shared" si="162"/>
        <v>0</v>
      </c>
      <c r="HV24" s="146">
        <f t="shared" si="163"/>
        <v>0</v>
      </c>
      <c r="HX24" s="146">
        <f t="shared" si="164"/>
        <v>0</v>
      </c>
      <c r="HY24" s="146">
        <f t="shared" si="165"/>
        <v>4.1666666666666664E-2</v>
      </c>
      <c r="HZ24" s="146">
        <f t="shared" si="166"/>
        <v>4.1666666666666664E-2</v>
      </c>
      <c r="IA24" s="146">
        <f t="shared" si="167"/>
        <v>4.1666666666666664E-2</v>
      </c>
      <c r="IB24" s="146">
        <f t="shared" si="168"/>
        <v>4.1666666666666664E-2</v>
      </c>
      <c r="IC24" s="146">
        <f t="shared" si="169"/>
        <v>0</v>
      </c>
      <c r="ID24" s="146">
        <f t="shared" si="170"/>
        <v>0</v>
      </c>
    </row>
    <row r="25" spans="1:238" ht="17.25" customHeight="1" x14ac:dyDescent="0.65">
      <c r="A25" s="2">
        <v>21</v>
      </c>
      <c r="B25" s="155"/>
      <c r="C25" s="148"/>
      <c r="D25" s="155"/>
      <c r="E25" s="148"/>
      <c r="F25" s="155"/>
      <c r="G25" s="148"/>
      <c r="H25" s="155">
        <v>0.625</v>
      </c>
      <c r="I25" s="148">
        <v>4.1666666666666664E-2</v>
      </c>
      <c r="J25" s="155">
        <v>0.625</v>
      </c>
      <c r="K25" s="148">
        <v>4.1666666666666664E-2</v>
      </c>
      <c r="L25" s="155">
        <v>0.625</v>
      </c>
      <c r="M25" s="148">
        <v>4.1666666666666664E-2</v>
      </c>
      <c r="N25" s="156">
        <v>0.625</v>
      </c>
      <c r="O25" s="157">
        <v>4.1666666666666664E-2</v>
      </c>
      <c r="P25" s="138">
        <f t="shared" si="1"/>
        <v>1.6666666666666665</v>
      </c>
      <c r="Q25" s="139">
        <f t="shared" si="172"/>
        <v>4</v>
      </c>
      <c r="R25" s="7"/>
      <c r="S25" s="165">
        <v>0.83333333333333337</v>
      </c>
      <c r="T25" s="150">
        <f t="shared" ref="T25:Z25" si="190">GZ55</f>
        <v>0.5</v>
      </c>
      <c r="U25" s="151">
        <f t="shared" si="190"/>
        <v>0.54166666666666663</v>
      </c>
      <c r="V25" s="151">
        <f t="shared" si="190"/>
        <v>0.5</v>
      </c>
      <c r="W25" s="151">
        <f t="shared" si="190"/>
        <v>0.45833333333333337</v>
      </c>
      <c r="X25" s="151">
        <f t="shared" si="190"/>
        <v>0.45833333333333337</v>
      </c>
      <c r="Y25" s="151">
        <f t="shared" si="190"/>
        <v>0.45833333333333337</v>
      </c>
      <c r="Z25" s="152">
        <f t="shared" si="190"/>
        <v>0.5</v>
      </c>
      <c r="AB25" s="144" t="s">
        <v>34</v>
      </c>
      <c r="AC25" s="144" t="s">
        <v>318</v>
      </c>
      <c r="AD25" s="144" t="s">
        <v>319</v>
      </c>
      <c r="AE25" s="24" t="s">
        <v>119</v>
      </c>
      <c r="AF25" s="24" t="s">
        <v>320</v>
      </c>
      <c r="AG25" s="24" t="s">
        <v>321</v>
      </c>
      <c r="AH25" s="24" t="s">
        <v>322</v>
      </c>
      <c r="AI25" s="24" t="s">
        <v>86</v>
      </c>
      <c r="AJ25" s="24" t="s">
        <v>323</v>
      </c>
      <c r="AK25" s="24" t="s">
        <v>92</v>
      </c>
      <c r="AL25" s="24" t="s">
        <v>324</v>
      </c>
      <c r="AM25" s="24" t="s">
        <v>118</v>
      </c>
      <c r="AN25" s="24"/>
      <c r="AO25" s="24"/>
      <c r="AP25" s="29"/>
      <c r="AQ25" s="162"/>
      <c r="AR25" s="162"/>
      <c r="AS25" s="162"/>
      <c r="AT25" s="25">
        <v>21</v>
      </c>
      <c r="AV25" s="146">
        <f t="shared" si="3"/>
        <v>4.1666666666666664E-2</v>
      </c>
      <c r="AW25" s="146">
        <f t="shared" si="4"/>
        <v>0</v>
      </c>
      <c r="AX25" s="146">
        <f t="shared" si="5"/>
        <v>0</v>
      </c>
      <c r="AY25" s="146">
        <f t="shared" si="6"/>
        <v>0</v>
      </c>
      <c r="AZ25" s="146">
        <f t="shared" si="7"/>
        <v>4.1666666666666664E-2</v>
      </c>
      <c r="BA25" s="146">
        <f t="shared" si="8"/>
        <v>4.1666666666666664E-2</v>
      </c>
      <c r="BB25" s="146">
        <f t="shared" si="9"/>
        <v>4.1666666666666664E-2</v>
      </c>
      <c r="BD25" s="146">
        <f t="shared" si="10"/>
        <v>0</v>
      </c>
      <c r="BE25" s="146">
        <f t="shared" si="11"/>
        <v>0</v>
      </c>
      <c r="BF25" s="146">
        <f t="shared" si="12"/>
        <v>0</v>
      </c>
      <c r="BG25" s="146">
        <f t="shared" si="13"/>
        <v>0</v>
      </c>
      <c r="BH25" s="146">
        <f t="shared" si="14"/>
        <v>0</v>
      </c>
      <c r="BI25" s="146">
        <f t="shared" si="15"/>
        <v>0</v>
      </c>
      <c r="BJ25" s="146">
        <f t="shared" si="16"/>
        <v>0</v>
      </c>
      <c r="BK25" s="25"/>
      <c r="BL25" s="146">
        <f t="shared" si="17"/>
        <v>0</v>
      </c>
      <c r="BM25" s="146">
        <f t="shared" si="18"/>
        <v>0</v>
      </c>
      <c r="BN25" s="146">
        <f t="shared" si="19"/>
        <v>0</v>
      </c>
      <c r="BO25" s="146">
        <f t="shared" si="20"/>
        <v>0</v>
      </c>
      <c r="BP25" s="146">
        <f t="shared" si="21"/>
        <v>0</v>
      </c>
      <c r="BQ25" s="146">
        <f t="shared" si="22"/>
        <v>0</v>
      </c>
      <c r="BR25" s="146">
        <f t="shared" si="23"/>
        <v>0</v>
      </c>
      <c r="BT25" s="146">
        <f t="shared" si="24"/>
        <v>0</v>
      </c>
      <c r="BU25" s="146">
        <f t="shared" si="25"/>
        <v>0</v>
      </c>
      <c r="BV25" s="146">
        <f t="shared" si="26"/>
        <v>0</v>
      </c>
      <c r="BW25" s="146">
        <f t="shared" si="27"/>
        <v>0</v>
      </c>
      <c r="BX25" s="146">
        <f t="shared" si="28"/>
        <v>0</v>
      </c>
      <c r="BY25" s="146">
        <f t="shared" si="29"/>
        <v>0</v>
      </c>
      <c r="BZ25" s="146">
        <f t="shared" si="30"/>
        <v>0</v>
      </c>
      <c r="CB25" s="146">
        <f t="shared" si="31"/>
        <v>0</v>
      </c>
      <c r="CC25" s="146">
        <f t="shared" si="32"/>
        <v>0</v>
      </c>
      <c r="CD25" s="146">
        <f t="shared" si="33"/>
        <v>0</v>
      </c>
      <c r="CE25" s="146">
        <f t="shared" si="34"/>
        <v>0</v>
      </c>
      <c r="CF25" s="146">
        <f t="shared" si="35"/>
        <v>0</v>
      </c>
      <c r="CG25" s="146">
        <f t="shared" si="36"/>
        <v>0</v>
      </c>
      <c r="CH25" s="146">
        <f t="shared" si="37"/>
        <v>0</v>
      </c>
      <c r="CJ25" s="146">
        <f t="shared" si="38"/>
        <v>0</v>
      </c>
      <c r="CK25" s="146">
        <f t="shared" si="39"/>
        <v>0</v>
      </c>
      <c r="CL25" s="146">
        <f t="shared" si="40"/>
        <v>0</v>
      </c>
      <c r="CM25" s="146">
        <f t="shared" si="41"/>
        <v>0</v>
      </c>
      <c r="CN25" s="146">
        <f t="shared" si="42"/>
        <v>0</v>
      </c>
      <c r="CO25" s="146">
        <f t="shared" si="43"/>
        <v>0</v>
      </c>
      <c r="CP25" s="146">
        <f t="shared" si="44"/>
        <v>0</v>
      </c>
      <c r="CQ25" s="25"/>
      <c r="CR25" s="146">
        <f t="shared" si="45"/>
        <v>0</v>
      </c>
      <c r="CS25" s="146">
        <f t="shared" si="46"/>
        <v>0</v>
      </c>
      <c r="CT25" s="146">
        <f t="shared" si="47"/>
        <v>0</v>
      </c>
      <c r="CU25" s="146">
        <f t="shared" si="48"/>
        <v>0</v>
      </c>
      <c r="CV25" s="146">
        <f t="shared" si="49"/>
        <v>0</v>
      </c>
      <c r="CW25" s="146">
        <f t="shared" si="50"/>
        <v>0</v>
      </c>
      <c r="CX25" s="146">
        <f t="shared" si="51"/>
        <v>0</v>
      </c>
      <c r="CZ25" s="146">
        <f t="shared" si="52"/>
        <v>0</v>
      </c>
      <c r="DA25" s="146">
        <f t="shared" si="53"/>
        <v>0</v>
      </c>
      <c r="DB25" s="146">
        <f t="shared" si="54"/>
        <v>0</v>
      </c>
      <c r="DC25" s="146">
        <f t="shared" si="55"/>
        <v>0</v>
      </c>
      <c r="DD25" s="146">
        <f t="shared" si="56"/>
        <v>0</v>
      </c>
      <c r="DE25" s="146">
        <f t="shared" si="57"/>
        <v>0</v>
      </c>
      <c r="DF25" s="146">
        <f t="shared" si="58"/>
        <v>0</v>
      </c>
      <c r="DG25" s="25"/>
      <c r="DH25" s="146">
        <f t="shared" si="59"/>
        <v>0</v>
      </c>
      <c r="DI25" s="146">
        <f t="shared" si="60"/>
        <v>0</v>
      </c>
      <c r="DJ25" s="146">
        <f t="shared" si="61"/>
        <v>0</v>
      </c>
      <c r="DK25" s="146">
        <f t="shared" si="62"/>
        <v>0</v>
      </c>
      <c r="DL25" s="146">
        <f t="shared" si="63"/>
        <v>0</v>
      </c>
      <c r="DM25" s="146">
        <f t="shared" si="64"/>
        <v>0</v>
      </c>
      <c r="DN25" s="146">
        <f t="shared" si="65"/>
        <v>0</v>
      </c>
      <c r="DP25" s="146">
        <f t="shared" si="66"/>
        <v>0</v>
      </c>
      <c r="DQ25" s="146">
        <f t="shared" si="67"/>
        <v>0</v>
      </c>
      <c r="DR25" s="146">
        <f t="shared" si="68"/>
        <v>0</v>
      </c>
      <c r="DS25" s="146">
        <f t="shared" si="69"/>
        <v>0</v>
      </c>
      <c r="DT25" s="146">
        <f t="shared" si="70"/>
        <v>0</v>
      </c>
      <c r="DU25" s="146">
        <f t="shared" si="71"/>
        <v>0</v>
      </c>
      <c r="DV25" s="146">
        <f t="shared" si="72"/>
        <v>0</v>
      </c>
      <c r="DW25" s="25"/>
      <c r="DX25" s="146">
        <f t="shared" si="73"/>
        <v>0</v>
      </c>
      <c r="DY25" s="146">
        <f t="shared" si="74"/>
        <v>0</v>
      </c>
      <c r="DZ25" s="146">
        <f t="shared" si="75"/>
        <v>0</v>
      </c>
      <c r="EA25" s="146">
        <f t="shared" si="76"/>
        <v>0</v>
      </c>
      <c r="EB25" s="146">
        <f t="shared" si="77"/>
        <v>0</v>
      </c>
      <c r="EC25" s="146">
        <f t="shared" si="78"/>
        <v>0</v>
      </c>
      <c r="ED25" s="146">
        <f t="shared" si="79"/>
        <v>0</v>
      </c>
      <c r="EF25" s="146">
        <f t="shared" si="80"/>
        <v>0</v>
      </c>
      <c r="EG25" s="146">
        <f t="shared" si="81"/>
        <v>0</v>
      </c>
      <c r="EH25" s="146">
        <f t="shared" si="82"/>
        <v>0</v>
      </c>
      <c r="EI25" s="146">
        <f t="shared" si="83"/>
        <v>0</v>
      </c>
      <c r="EJ25" s="146">
        <f t="shared" si="84"/>
        <v>0</v>
      </c>
      <c r="EK25" s="146">
        <f t="shared" si="85"/>
        <v>0</v>
      </c>
      <c r="EL25" s="146">
        <f t="shared" si="86"/>
        <v>0</v>
      </c>
      <c r="EN25" s="146">
        <f t="shared" si="87"/>
        <v>0</v>
      </c>
      <c r="EO25" s="146">
        <f t="shared" si="88"/>
        <v>0</v>
      </c>
      <c r="EP25" s="146">
        <f t="shared" si="89"/>
        <v>0</v>
      </c>
      <c r="EQ25" s="146">
        <f t="shared" si="90"/>
        <v>0</v>
      </c>
      <c r="ER25" s="146">
        <f t="shared" si="91"/>
        <v>0</v>
      </c>
      <c r="ES25" s="146">
        <f t="shared" si="92"/>
        <v>0</v>
      </c>
      <c r="ET25" s="146">
        <f t="shared" si="93"/>
        <v>0</v>
      </c>
      <c r="EV25" s="146">
        <f t="shared" si="94"/>
        <v>0</v>
      </c>
      <c r="EW25" s="146">
        <f t="shared" si="95"/>
        <v>0</v>
      </c>
      <c r="EX25" s="146">
        <f t="shared" si="96"/>
        <v>0</v>
      </c>
      <c r="EY25" s="146">
        <f t="shared" si="97"/>
        <v>0</v>
      </c>
      <c r="EZ25" s="146">
        <f t="shared" si="98"/>
        <v>0</v>
      </c>
      <c r="FA25" s="146">
        <f t="shared" si="99"/>
        <v>0</v>
      </c>
      <c r="FB25" s="146">
        <f t="shared" si="100"/>
        <v>0</v>
      </c>
      <c r="FC25" s="25"/>
      <c r="FD25" s="146">
        <f t="shared" si="101"/>
        <v>0</v>
      </c>
      <c r="FE25" s="146">
        <f t="shared" si="102"/>
        <v>0</v>
      </c>
      <c r="FF25" s="146">
        <f t="shared" si="103"/>
        <v>0</v>
      </c>
      <c r="FG25" s="146">
        <f t="shared" si="104"/>
        <v>0</v>
      </c>
      <c r="FH25" s="146">
        <f t="shared" si="105"/>
        <v>0</v>
      </c>
      <c r="FI25" s="146">
        <f t="shared" si="106"/>
        <v>0</v>
      </c>
      <c r="FJ25" s="146">
        <f t="shared" si="107"/>
        <v>0</v>
      </c>
      <c r="FL25" s="146">
        <f t="shared" si="108"/>
        <v>0</v>
      </c>
      <c r="FM25" s="146">
        <f t="shared" si="109"/>
        <v>0</v>
      </c>
      <c r="FN25" s="146">
        <f t="shared" si="110"/>
        <v>0</v>
      </c>
      <c r="FO25" s="146">
        <f t="shared" si="111"/>
        <v>4.1666666666666664E-2</v>
      </c>
      <c r="FP25" s="146">
        <f t="shared" si="112"/>
        <v>4.1666666666666664E-2</v>
      </c>
      <c r="FQ25" s="146">
        <f t="shared" si="113"/>
        <v>4.1666666666666664E-2</v>
      </c>
      <c r="FR25" s="146">
        <f t="shared" si="114"/>
        <v>4.1666666666666664E-2</v>
      </c>
      <c r="FT25" s="146">
        <f t="shared" si="115"/>
        <v>0</v>
      </c>
      <c r="FU25" s="146">
        <f t="shared" si="116"/>
        <v>0</v>
      </c>
      <c r="FV25" s="146">
        <f t="shared" si="117"/>
        <v>0</v>
      </c>
      <c r="FW25" s="146">
        <f t="shared" si="118"/>
        <v>4.1666666666666664E-2</v>
      </c>
      <c r="FX25" s="146">
        <f t="shared" si="119"/>
        <v>4.1666666666666664E-2</v>
      </c>
      <c r="FY25" s="146">
        <f t="shared" si="120"/>
        <v>4.1666666666666664E-2</v>
      </c>
      <c r="FZ25" s="146">
        <f t="shared" si="121"/>
        <v>4.1666666666666664E-2</v>
      </c>
      <c r="GB25" s="146">
        <f t="shared" si="122"/>
        <v>0</v>
      </c>
      <c r="GC25" s="146">
        <f t="shared" si="123"/>
        <v>0</v>
      </c>
      <c r="GD25" s="146">
        <f t="shared" si="124"/>
        <v>0</v>
      </c>
      <c r="GE25" s="146">
        <f t="shared" si="125"/>
        <v>4.1666666666666664E-2</v>
      </c>
      <c r="GF25" s="146">
        <f t="shared" si="126"/>
        <v>4.1666666666666664E-2</v>
      </c>
      <c r="GG25" s="146">
        <f t="shared" si="127"/>
        <v>4.1666666666666664E-2</v>
      </c>
      <c r="GH25" s="146">
        <f t="shared" si="128"/>
        <v>4.1666666666666664E-2</v>
      </c>
      <c r="GJ25" s="146">
        <f t="shared" si="129"/>
        <v>0</v>
      </c>
      <c r="GK25" s="146">
        <f t="shared" si="130"/>
        <v>0</v>
      </c>
      <c r="GL25" s="146">
        <f t="shared" si="131"/>
        <v>0</v>
      </c>
      <c r="GM25" s="146">
        <f t="shared" si="132"/>
        <v>4.1666666666666664E-2</v>
      </c>
      <c r="GN25" s="146">
        <f t="shared" si="133"/>
        <v>4.1666666666666664E-2</v>
      </c>
      <c r="GO25" s="146">
        <f t="shared" si="134"/>
        <v>4.1666666666666664E-2</v>
      </c>
      <c r="GP25" s="146">
        <f t="shared" si="135"/>
        <v>4.1666666666666664E-2</v>
      </c>
      <c r="GR25" s="146">
        <f t="shared" si="136"/>
        <v>0</v>
      </c>
      <c r="GS25" s="146">
        <f t="shared" si="137"/>
        <v>0</v>
      </c>
      <c r="GT25" s="146">
        <f t="shared" si="138"/>
        <v>0</v>
      </c>
      <c r="GU25" s="146">
        <f t="shared" si="139"/>
        <v>4.1666666666666664E-2</v>
      </c>
      <c r="GV25" s="146">
        <f t="shared" si="140"/>
        <v>4.1666666666666664E-2</v>
      </c>
      <c r="GW25" s="146">
        <f t="shared" si="141"/>
        <v>4.1666666666666664E-2</v>
      </c>
      <c r="GX25" s="146">
        <f t="shared" si="142"/>
        <v>4.1666666666666664E-2</v>
      </c>
      <c r="GZ25" s="146">
        <f t="shared" si="143"/>
        <v>0</v>
      </c>
      <c r="HA25" s="146">
        <f t="shared" si="144"/>
        <v>0</v>
      </c>
      <c r="HB25" s="146">
        <f t="shared" si="145"/>
        <v>0</v>
      </c>
      <c r="HC25" s="146">
        <f t="shared" si="146"/>
        <v>4.1666666666666664E-2</v>
      </c>
      <c r="HD25" s="146">
        <f t="shared" si="147"/>
        <v>4.1666666666666664E-2</v>
      </c>
      <c r="HE25" s="146">
        <f t="shared" si="148"/>
        <v>4.1666666666666664E-2</v>
      </c>
      <c r="HF25" s="146">
        <f t="shared" si="149"/>
        <v>4.1666666666666664E-2</v>
      </c>
      <c r="HH25" s="146">
        <f t="shared" si="150"/>
        <v>0</v>
      </c>
      <c r="HI25" s="146">
        <f t="shared" si="151"/>
        <v>0</v>
      </c>
      <c r="HJ25" s="146">
        <f t="shared" si="152"/>
        <v>0</v>
      </c>
      <c r="HK25" s="146">
        <f t="shared" si="153"/>
        <v>4.1666666666666664E-2</v>
      </c>
      <c r="HL25" s="146">
        <f t="shared" si="154"/>
        <v>4.1666666666666664E-2</v>
      </c>
      <c r="HM25" s="146">
        <f t="shared" si="155"/>
        <v>4.1666666666666664E-2</v>
      </c>
      <c r="HN25" s="146">
        <f t="shared" si="156"/>
        <v>4.1666666666666664E-2</v>
      </c>
      <c r="HP25" s="146">
        <f t="shared" si="157"/>
        <v>0</v>
      </c>
      <c r="HQ25" s="146">
        <f t="shared" si="158"/>
        <v>0</v>
      </c>
      <c r="HR25" s="146">
        <f t="shared" si="159"/>
        <v>0</v>
      </c>
      <c r="HS25" s="146">
        <f t="shared" si="160"/>
        <v>4.1666666666666664E-2</v>
      </c>
      <c r="HT25" s="146">
        <f t="shared" si="161"/>
        <v>4.1666666666666664E-2</v>
      </c>
      <c r="HU25" s="146">
        <f t="shared" si="162"/>
        <v>4.1666666666666664E-2</v>
      </c>
      <c r="HV25" s="146">
        <f t="shared" si="163"/>
        <v>4.1666666666666664E-2</v>
      </c>
      <c r="HX25" s="146">
        <f t="shared" si="164"/>
        <v>0</v>
      </c>
      <c r="HY25" s="146">
        <f t="shared" si="165"/>
        <v>0</v>
      </c>
      <c r="HZ25" s="146">
        <f t="shared" si="166"/>
        <v>0</v>
      </c>
      <c r="IA25" s="146">
        <f t="shared" si="167"/>
        <v>4.1666666666666664E-2</v>
      </c>
      <c r="IB25" s="146">
        <f t="shared" si="168"/>
        <v>4.1666666666666664E-2</v>
      </c>
      <c r="IC25" s="146">
        <f t="shared" si="169"/>
        <v>4.1666666666666664E-2</v>
      </c>
      <c r="ID25" s="146">
        <f t="shared" si="170"/>
        <v>4.1666666666666664E-2</v>
      </c>
    </row>
    <row r="26" spans="1:238" ht="17.25" customHeight="1" x14ac:dyDescent="0.7">
      <c r="A26" s="2">
        <v>22</v>
      </c>
      <c r="B26" s="155">
        <v>0.45833333333333331</v>
      </c>
      <c r="C26" s="148">
        <v>0.875</v>
      </c>
      <c r="D26" s="131"/>
      <c r="E26" s="132"/>
      <c r="F26" s="155"/>
      <c r="G26" s="148"/>
      <c r="H26" s="155"/>
      <c r="I26" s="148"/>
      <c r="J26" s="155">
        <v>0.45833333333333331</v>
      </c>
      <c r="K26" s="148">
        <v>0.875</v>
      </c>
      <c r="L26" s="155">
        <v>0.45833333333333331</v>
      </c>
      <c r="M26" s="148">
        <v>0.875</v>
      </c>
      <c r="N26" s="155">
        <v>0.45833333333333331</v>
      </c>
      <c r="O26" s="148">
        <v>0.875</v>
      </c>
      <c r="P26" s="138">
        <f t="shared" si="1"/>
        <v>1.6666666666666667</v>
      </c>
      <c r="Q26" s="139">
        <f t="shared" si="172"/>
        <v>4</v>
      </c>
      <c r="R26" s="7"/>
      <c r="S26" s="165">
        <v>0.875</v>
      </c>
      <c r="T26" s="150">
        <f t="shared" ref="T26:Z26" si="191">HH55</f>
        <v>0.45833333333333337</v>
      </c>
      <c r="U26" s="151">
        <f t="shared" si="191"/>
        <v>0.5</v>
      </c>
      <c r="V26" s="151">
        <f t="shared" si="191"/>
        <v>0.45833333333333337</v>
      </c>
      <c r="W26" s="151">
        <f t="shared" si="191"/>
        <v>0.41666666666666669</v>
      </c>
      <c r="X26" s="151">
        <f t="shared" si="191"/>
        <v>0.5</v>
      </c>
      <c r="Y26" s="151">
        <f t="shared" si="191"/>
        <v>0.45833333333333337</v>
      </c>
      <c r="Z26" s="152">
        <f t="shared" si="191"/>
        <v>0.45833333333333337</v>
      </c>
      <c r="AB26" s="144" t="s">
        <v>35</v>
      </c>
      <c r="AC26" s="144" t="s">
        <v>325</v>
      </c>
      <c r="AD26" s="144" t="s">
        <v>326</v>
      </c>
      <c r="AE26" s="24" t="s">
        <v>120</v>
      </c>
      <c r="AF26" s="24" t="s">
        <v>327</v>
      </c>
      <c r="AG26" s="24" t="s">
        <v>328</v>
      </c>
      <c r="AH26" s="24" t="s">
        <v>329</v>
      </c>
      <c r="AI26" s="24" t="s">
        <v>48</v>
      </c>
      <c r="AJ26" s="24" t="s">
        <v>330</v>
      </c>
      <c r="AK26" s="24" t="s">
        <v>9</v>
      </c>
      <c r="AL26" s="24" t="s">
        <v>331</v>
      </c>
      <c r="AM26" s="24" t="s">
        <v>53</v>
      </c>
      <c r="AN26" s="29"/>
      <c r="AO26" s="28"/>
      <c r="AP26" s="45"/>
      <c r="AR26" s="25"/>
      <c r="AS26" s="10"/>
      <c r="AT26" s="25">
        <v>22</v>
      </c>
      <c r="AV26" s="146">
        <f t="shared" si="3"/>
        <v>0</v>
      </c>
      <c r="AW26" s="146">
        <f t="shared" si="4"/>
        <v>0</v>
      </c>
      <c r="AX26" s="146">
        <f t="shared" si="5"/>
        <v>0</v>
      </c>
      <c r="AY26" s="146">
        <f t="shared" si="6"/>
        <v>0</v>
      </c>
      <c r="AZ26" s="146">
        <f t="shared" si="7"/>
        <v>0</v>
      </c>
      <c r="BA26" s="146">
        <f t="shared" si="8"/>
        <v>0</v>
      </c>
      <c r="BB26" s="146">
        <f t="shared" si="9"/>
        <v>0</v>
      </c>
      <c r="BD26" s="146">
        <f t="shared" si="10"/>
        <v>0</v>
      </c>
      <c r="BE26" s="146">
        <f t="shared" si="11"/>
        <v>0</v>
      </c>
      <c r="BF26" s="146">
        <f t="shared" si="12"/>
        <v>0</v>
      </c>
      <c r="BG26" s="146">
        <f t="shared" si="13"/>
        <v>0</v>
      </c>
      <c r="BH26" s="146">
        <f t="shared" si="14"/>
        <v>0</v>
      </c>
      <c r="BI26" s="146">
        <f t="shared" si="15"/>
        <v>0</v>
      </c>
      <c r="BJ26" s="146">
        <f t="shared" si="16"/>
        <v>0</v>
      </c>
      <c r="BK26" s="25"/>
      <c r="BL26" s="146">
        <f t="shared" si="17"/>
        <v>0</v>
      </c>
      <c r="BM26" s="146">
        <f t="shared" si="18"/>
        <v>0</v>
      </c>
      <c r="BN26" s="146">
        <f t="shared" si="19"/>
        <v>0</v>
      </c>
      <c r="BO26" s="146">
        <f t="shared" si="20"/>
        <v>0</v>
      </c>
      <c r="BP26" s="146">
        <f t="shared" si="21"/>
        <v>0</v>
      </c>
      <c r="BQ26" s="146">
        <f t="shared" si="22"/>
        <v>0</v>
      </c>
      <c r="BR26" s="146">
        <f t="shared" si="23"/>
        <v>0</v>
      </c>
      <c r="BT26" s="146">
        <f t="shared" si="24"/>
        <v>0</v>
      </c>
      <c r="BU26" s="146">
        <f t="shared" si="25"/>
        <v>0</v>
      </c>
      <c r="BV26" s="146">
        <f t="shared" si="26"/>
        <v>0</v>
      </c>
      <c r="BW26" s="146">
        <f t="shared" si="27"/>
        <v>0</v>
      </c>
      <c r="BX26" s="146">
        <f t="shared" si="28"/>
        <v>0</v>
      </c>
      <c r="BY26" s="146">
        <f t="shared" si="29"/>
        <v>0</v>
      </c>
      <c r="BZ26" s="146">
        <f t="shared" si="30"/>
        <v>0</v>
      </c>
      <c r="CB26" s="146">
        <f t="shared" si="31"/>
        <v>0</v>
      </c>
      <c r="CC26" s="146">
        <f t="shared" si="32"/>
        <v>0</v>
      </c>
      <c r="CD26" s="146">
        <f t="shared" si="33"/>
        <v>0</v>
      </c>
      <c r="CE26" s="146">
        <f t="shared" si="34"/>
        <v>0</v>
      </c>
      <c r="CF26" s="146">
        <f t="shared" si="35"/>
        <v>0</v>
      </c>
      <c r="CG26" s="146">
        <f t="shared" si="36"/>
        <v>0</v>
      </c>
      <c r="CH26" s="146">
        <f t="shared" si="37"/>
        <v>0</v>
      </c>
      <c r="CJ26" s="146">
        <f t="shared" si="38"/>
        <v>0</v>
      </c>
      <c r="CK26" s="146">
        <f t="shared" si="39"/>
        <v>0</v>
      </c>
      <c r="CL26" s="146">
        <f t="shared" si="40"/>
        <v>0</v>
      </c>
      <c r="CM26" s="146">
        <f t="shared" si="41"/>
        <v>0</v>
      </c>
      <c r="CN26" s="146">
        <f t="shared" si="42"/>
        <v>0</v>
      </c>
      <c r="CO26" s="146">
        <f t="shared" si="43"/>
        <v>0</v>
      </c>
      <c r="CP26" s="146">
        <f t="shared" si="44"/>
        <v>0</v>
      </c>
      <c r="CQ26" s="25"/>
      <c r="CR26" s="146">
        <f t="shared" si="45"/>
        <v>0</v>
      </c>
      <c r="CS26" s="146">
        <f t="shared" si="46"/>
        <v>0</v>
      </c>
      <c r="CT26" s="146">
        <f t="shared" si="47"/>
        <v>0</v>
      </c>
      <c r="CU26" s="146">
        <f t="shared" si="48"/>
        <v>0</v>
      </c>
      <c r="CV26" s="146">
        <f t="shared" si="49"/>
        <v>0</v>
      </c>
      <c r="CW26" s="146">
        <f t="shared" si="50"/>
        <v>0</v>
      </c>
      <c r="CX26" s="146">
        <f t="shared" si="51"/>
        <v>0</v>
      </c>
      <c r="CZ26" s="146">
        <f t="shared" si="52"/>
        <v>0</v>
      </c>
      <c r="DA26" s="146">
        <f t="shared" si="53"/>
        <v>0</v>
      </c>
      <c r="DB26" s="146">
        <f t="shared" si="54"/>
        <v>0</v>
      </c>
      <c r="DC26" s="146">
        <f t="shared" si="55"/>
        <v>0</v>
      </c>
      <c r="DD26" s="146">
        <f t="shared" si="56"/>
        <v>0</v>
      </c>
      <c r="DE26" s="146">
        <f t="shared" si="57"/>
        <v>0</v>
      </c>
      <c r="DF26" s="146">
        <f t="shared" si="58"/>
        <v>0</v>
      </c>
      <c r="DG26" s="25"/>
      <c r="DH26" s="146">
        <f t="shared" si="59"/>
        <v>0</v>
      </c>
      <c r="DI26" s="146">
        <f t="shared" si="60"/>
        <v>0</v>
      </c>
      <c r="DJ26" s="146">
        <f t="shared" si="61"/>
        <v>0</v>
      </c>
      <c r="DK26" s="146">
        <f t="shared" si="62"/>
        <v>0</v>
      </c>
      <c r="DL26" s="146">
        <f t="shared" si="63"/>
        <v>0</v>
      </c>
      <c r="DM26" s="146">
        <f t="shared" si="64"/>
        <v>0</v>
      </c>
      <c r="DN26" s="146">
        <f t="shared" si="65"/>
        <v>0</v>
      </c>
      <c r="DP26" s="146">
        <f t="shared" si="66"/>
        <v>0</v>
      </c>
      <c r="DQ26" s="146">
        <f t="shared" si="67"/>
        <v>0</v>
      </c>
      <c r="DR26" s="146">
        <f t="shared" si="68"/>
        <v>0</v>
      </c>
      <c r="DS26" s="146">
        <f t="shared" si="69"/>
        <v>0</v>
      </c>
      <c r="DT26" s="146">
        <f t="shared" si="70"/>
        <v>0</v>
      </c>
      <c r="DU26" s="146">
        <f t="shared" si="71"/>
        <v>0</v>
      </c>
      <c r="DV26" s="146">
        <f t="shared" si="72"/>
        <v>0</v>
      </c>
      <c r="DW26" s="25"/>
      <c r="DX26" s="146">
        <f t="shared" si="73"/>
        <v>0</v>
      </c>
      <c r="DY26" s="146">
        <f t="shared" si="74"/>
        <v>0</v>
      </c>
      <c r="DZ26" s="146">
        <f t="shared" si="75"/>
        <v>0</v>
      </c>
      <c r="EA26" s="146">
        <f t="shared" si="76"/>
        <v>0</v>
      </c>
      <c r="EB26" s="146">
        <f t="shared" si="77"/>
        <v>0</v>
      </c>
      <c r="EC26" s="146">
        <f t="shared" si="78"/>
        <v>0</v>
      </c>
      <c r="ED26" s="146">
        <f t="shared" si="79"/>
        <v>0</v>
      </c>
      <c r="EF26" s="146">
        <f t="shared" si="80"/>
        <v>4.1666666666666664E-2</v>
      </c>
      <c r="EG26" s="146">
        <f t="shared" si="81"/>
        <v>0</v>
      </c>
      <c r="EH26" s="146">
        <f t="shared" si="82"/>
        <v>0</v>
      </c>
      <c r="EI26" s="146">
        <f t="shared" si="83"/>
        <v>0</v>
      </c>
      <c r="EJ26" s="146">
        <f t="shared" si="84"/>
        <v>4.1666666666666664E-2</v>
      </c>
      <c r="EK26" s="146">
        <f t="shared" si="85"/>
        <v>4.1666666666666664E-2</v>
      </c>
      <c r="EL26" s="146">
        <f t="shared" si="86"/>
        <v>4.1666666666666664E-2</v>
      </c>
      <c r="EN26" s="146">
        <f t="shared" si="87"/>
        <v>4.1666666666666664E-2</v>
      </c>
      <c r="EO26" s="146">
        <f t="shared" si="88"/>
        <v>0</v>
      </c>
      <c r="EP26" s="146">
        <f t="shared" si="89"/>
        <v>0</v>
      </c>
      <c r="EQ26" s="146">
        <f t="shared" si="90"/>
        <v>0</v>
      </c>
      <c r="ER26" s="146">
        <f t="shared" si="91"/>
        <v>4.1666666666666664E-2</v>
      </c>
      <c r="ES26" s="146">
        <f t="shared" si="92"/>
        <v>4.1666666666666664E-2</v>
      </c>
      <c r="ET26" s="146">
        <f t="shared" si="93"/>
        <v>4.1666666666666664E-2</v>
      </c>
      <c r="EV26" s="146">
        <f t="shared" si="94"/>
        <v>4.1666666666666664E-2</v>
      </c>
      <c r="EW26" s="146">
        <f t="shared" si="95"/>
        <v>0</v>
      </c>
      <c r="EX26" s="146">
        <f t="shared" si="96"/>
        <v>0</v>
      </c>
      <c r="EY26" s="146">
        <f t="shared" si="97"/>
        <v>0</v>
      </c>
      <c r="EZ26" s="146">
        <f t="shared" si="98"/>
        <v>4.1666666666666664E-2</v>
      </c>
      <c r="FA26" s="146">
        <f t="shared" si="99"/>
        <v>4.1666666666666664E-2</v>
      </c>
      <c r="FB26" s="146">
        <f t="shared" si="100"/>
        <v>4.1666666666666664E-2</v>
      </c>
      <c r="FC26" s="25"/>
      <c r="FD26" s="146">
        <f t="shared" si="101"/>
        <v>4.1666666666666664E-2</v>
      </c>
      <c r="FE26" s="146">
        <f t="shared" si="102"/>
        <v>0</v>
      </c>
      <c r="FF26" s="146">
        <f t="shared" si="103"/>
        <v>0</v>
      </c>
      <c r="FG26" s="146">
        <f t="shared" si="104"/>
        <v>0</v>
      </c>
      <c r="FH26" s="146">
        <f t="shared" si="105"/>
        <v>4.1666666666666664E-2</v>
      </c>
      <c r="FI26" s="146">
        <f t="shared" si="106"/>
        <v>4.1666666666666664E-2</v>
      </c>
      <c r="FJ26" s="146">
        <f t="shared" si="107"/>
        <v>4.1666666666666664E-2</v>
      </c>
      <c r="FL26" s="146">
        <f t="shared" si="108"/>
        <v>4.1666666666666664E-2</v>
      </c>
      <c r="FM26" s="146">
        <f t="shared" si="109"/>
        <v>0</v>
      </c>
      <c r="FN26" s="146">
        <f t="shared" si="110"/>
        <v>0</v>
      </c>
      <c r="FO26" s="146">
        <f t="shared" si="111"/>
        <v>0</v>
      </c>
      <c r="FP26" s="146">
        <f t="shared" si="112"/>
        <v>4.1666666666666664E-2</v>
      </c>
      <c r="FQ26" s="146">
        <f t="shared" si="113"/>
        <v>4.1666666666666664E-2</v>
      </c>
      <c r="FR26" s="146">
        <f t="shared" si="114"/>
        <v>4.1666666666666664E-2</v>
      </c>
      <c r="FT26" s="146">
        <f t="shared" si="115"/>
        <v>4.1666666666666664E-2</v>
      </c>
      <c r="FU26" s="146">
        <f t="shared" si="116"/>
        <v>0</v>
      </c>
      <c r="FV26" s="146">
        <f t="shared" si="117"/>
        <v>0</v>
      </c>
      <c r="FW26" s="146">
        <f t="shared" si="118"/>
        <v>0</v>
      </c>
      <c r="FX26" s="146">
        <f t="shared" si="119"/>
        <v>4.1666666666666664E-2</v>
      </c>
      <c r="FY26" s="146">
        <f t="shared" si="120"/>
        <v>4.1666666666666664E-2</v>
      </c>
      <c r="FZ26" s="146">
        <f t="shared" si="121"/>
        <v>4.1666666666666664E-2</v>
      </c>
      <c r="GB26" s="146">
        <f t="shared" si="122"/>
        <v>4.1666666666666664E-2</v>
      </c>
      <c r="GC26" s="146">
        <f t="shared" si="123"/>
        <v>0</v>
      </c>
      <c r="GD26" s="146">
        <f t="shared" si="124"/>
        <v>0</v>
      </c>
      <c r="GE26" s="146">
        <f t="shared" si="125"/>
        <v>0</v>
      </c>
      <c r="GF26" s="146">
        <f t="shared" si="126"/>
        <v>4.1666666666666664E-2</v>
      </c>
      <c r="GG26" s="146">
        <f t="shared" si="127"/>
        <v>4.1666666666666664E-2</v>
      </c>
      <c r="GH26" s="146">
        <f t="shared" si="128"/>
        <v>4.1666666666666664E-2</v>
      </c>
      <c r="GJ26" s="146">
        <f t="shared" si="129"/>
        <v>4.1666666666666664E-2</v>
      </c>
      <c r="GK26" s="146">
        <f t="shared" si="130"/>
        <v>0</v>
      </c>
      <c r="GL26" s="146">
        <f t="shared" si="131"/>
        <v>0</v>
      </c>
      <c r="GM26" s="146">
        <f t="shared" si="132"/>
        <v>0</v>
      </c>
      <c r="GN26" s="146">
        <f t="shared" si="133"/>
        <v>4.1666666666666664E-2</v>
      </c>
      <c r="GO26" s="146">
        <f t="shared" si="134"/>
        <v>4.1666666666666664E-2</v>
      </c>
      <c r="GP26" s="146">
        <f t="shared" si="135"/>
        <v>4.1666666666666664E-2</v>
      </c>
      <c r="GR26" s="146">
        <f t="shared" si="136"/>
        <v>4.1666666666666664E-2</v>
      </c>
      <c r="GS26" s="146">
        <f t="shared" si="137"/>
        <v>0</v>
      </c>
      <c r="GT26" s="146">
        <f t="shared" si="138"/>
        <v>0</v>
      </c>
      <c r="GU26" s="146">
        <f t="shared" si="139"/>
        <v>0</v>
      </c>
      <c r="GV26" s="146">
        <f t="shared" si="140"/>
        <v>4.1666666666666664E-2</v>
      </c>
      <c r="GW26" s="146">
        <f t="shared" si="141"/>
        <v>4.1666666666666664E-2</v>
      </c>
      <c r="GX26" s="146">
        <f t="shared" si="142"/>
        <v>4.1666666666666664E-2</v>
      </c>
      <c r="GZ26" s="146">
        <f t="shared" si="143"/>
        <v>4.1666666666666664E-2</v>
      </c>
      <c r="HA26" s="146">
        <f t="shared" si="144"/>
        <v>0</v>
      </c>
      <c r="HB26" s="146">
        <f t="shared" si="145"/>
        <v>0</v>
      </c>
      <c r="HC26" s="146">
        <f t="shared" si="146"/>
        <v>0</v>
      </c>
      <c r="HD26" s="146">
        <f t="shared" si="147"/>
        <v>4.1666666666666664E-2</v>
      </c>
      <c r="HE26" s="146">
        <f t="shared" si="148"/>
        <v>4.1666666666666664E-2</v>
      </c>
      <c r="HF26" s="146">
        <f t="shared" si="149"/>
        <v>4.1666666666666664E-2</v>
      </c>
      <c r="HH26" s="146">
        <f t="shared" si="150"/>
        <v>0</v>
      </c>
      <c r="HI26" s="146">
        <f t="shared" si="151"/>
        <v>0</v>
      </c>
      <c r="HJ26" s="146">
        <f t="shared" si="152"/>
        <v>0</v>
      </c>
      <c r="HK26" s="146">
        <f t="shared" si="153"/>
        <v>0</v>
      </c>
      <c r="HL26" s="146">
        <f t="shared" si="154"/>
        <v>0</v>
      </c>
      <c r="HM26" s="146">
        <f t="shared" si="155"/>
        <v>0</v>
      </c>
      <c r="HN26" s="146">
        <f t="shared" si="156"/>
        <v>0</v>
      </c>
      <c r="HP26" s="146">
        <f t="shared" si="157"/>
        <v>0</v>
      </c>
      <c r="HQ26" s="146">
        <f t="shared" si="158"/>
        <v>0</v>
      </c>
      <c r="HR26" s="146">
        <f t="shared" si="159"/>
        <v>0</v>
      </c>
      <c r="HS26" s="146">
        <f t="shared" si="160"/>
        <v>0</v>
      </c>
      <c r="HT26" s="146">
        <f t="shared" si="161"/>
        <v>0</v>
      </c>
      <c r="HU26" s="146">
        <f t="shared" si="162"/>
        <v>0</v>
      </c>
      <c r="HV26" s="146">
        <f t="shared" si="163"/>
        <v>0</v>
      </c>
      <c r="HX26" s="146">
        <f t="shared" si="164"/>
        <v>0</v>
      </c>
      <c r="HY26" s="146">
        <f t="shared" si="165"/>
        <v>0</v>
      </c>
      <c r="HZ26" s="146">
        <f t="shared" si="166"/>
        <v>0</v>
      </c>
      <c r="IA26" s="146">
        <f t="shared" si="167"/>
        <v>0</v>
      </c>
      <c r="IB26" s="146">
        <f t="shared" si="168"/>
        <v>0</v>
      </c>
      <c r="IC26" s="146">
        <f t="shared" si="169"/>
        <v>0</v>
      </c>
      <c r="ID26" s="146">
        <f t="shared" si="170"/>
        <v>0</v>
      </c>
    </row>
    <row r="27" spans="1:238" ht="17.25" customHeight="1" thickBot="1" x14ac:dyDescent="0.85">
      <c r="A27" s="2">
        <v>23</v>
      </c>
      <c r="B27" s="155">
        <v>0.625</v>
      </c>
      <c r="C27" s="148">
        <v>4.1666666666666664E-2</v>
      </c>
      <c r="D27" s="131">
        <v>0.625</v>
      </c>
      <c r="E27" s="132">
        <v>4.1666666666666664E-2</v>
      </c>
      <c r="F27" s="147"/>
      <c r="G27" s="148"/>
      <c r="H27" s="155"/>
      <c r="I27" s="148"/>
      <c r="J27" s="155"/>
      <c r="K27" s="148"/>
      <c r="L27" s="155">
        <v>0.625</v>
      </c>
      <c r="M27" s="148">
        <v>4.1666666666666664E-2</v>
      </c>
      <c r="N27" s="155">
        <v>0.625</v>
      </c>
      <c r="O27" s="148">
        <v>4.1666666666666664E-2</v>
      </c>
      <c r="P27" s="138">
        <f t="shared" si="1"/>
        <v>1.6666666666666665</v>
      </c>
      <c r="Q27" s="139">
        <f t="shared" si="172"/>
        <v>4</v>
      </c>
      <c r="R27" s="7"/>
      <c r="S27" s="165">
        <v>0.91666666666666663</v>
      </c>
      <c r="T27" s="158">
        <f t="shared" ref="T27:Z27" si="192">HP55</f>
        <v>0.45833333333333337</v>
      </c>
      <c r="U27" s="159">
        <f t="shared" si="192"/>
        <v>0.5</v>
      </c>
      <c r="V27" s="159">
        <f t="shared" si="192"/>
        <v>0.45833333333333337</v>
      </c>
      <c r="W27" s="159">
        <f t="shared" si="192"/>
        <v>0.41666666666666669</v>
      </c>
      <c r="X27" s="159">
        <f t="shared" si="192"/>
        <v>0.5</v>
      </c>
      <c r="Y27" s="159">
        <f t="shared" si="192"/>
        <v>0.45833333333333337</v>
      </c>
      <c r="Z27" s="160">
        <f t="shared" si="192"/>
        <v>0.45833333333333337</v>
      </c>
      <c r="AB27" s="144" t="s">
        <v>36</v>
      </c>
      <c r="AC27" s="144" t="s">
        <v>332</v>
      </c>
      <c r="AD27" s="144" t="s">
        <v>333</v>
      </c>
      <c r="AE27" s="24" t="s">
        <v>122</v>
      </c>
      <c r="AF27" s="24" t="s">
        <v>334</v>
      </c>
      <c r="AG27" s="24" t="s">
        <v>335</v>
      </c>
      <c r="AH27" s="24" t="s">
        <v>336</v>
      </c>
      <c r="AI27" s="24" t="s">
        <v>127</v>
      </c>
      <c r="AJ27" s="24" t="s">
        <v>337</v>
      </c>
      <c r="AK27" s="24" t="s">
        <v>93</v>
      </c>
      <c r="AL27" s="24" t="s">
        <v>338</v>
      </c>
      <c r="AM27" s="24" t="s">
        <v>121</v>
      </c>
      <c r="AN27" s="28"/>
      <c r="AO27" s="24"/>
      <c r="AP27" s="45"/>
      <c r="AR27" s="25"/>
      <c r="AS27" s="25"/>
      <c r="AT27" s="25">
        <v>23</v>
      </c>
      <c r="AV27" s="146">
        <f t="shared" si="3"/>
        <v>4.1666666666666664E-2</v>
      </c>
      <c r="AW27" s="146">
        <f t="shared" si="4"/>
        <v>4.1666666666666664E-2</v>
      </c>
      <c r="AX27" s="146">
        <f t="shared" si="5"/>
        <v>4.1666666666666664E-2</v>
      </c>
      <c r="AY27" s="146">
        <f t="shared" si="6"/>
        <v>0</v>
      </c>
      <c r="AZ27" s="146">
        <f t="shared" si="7"/>
        <v>0</v>
      </c>
      <c r="BA27" s="146">
        <f t="shared" si="8"/>
        <v>0</v>
      </c>
      <c r="BB27" s="146">
        <f t="shared" si="9"/>
        <v>4.1666666666666664E-2</v>
      </c>
      <c r="BD27" s="146">
        <f t="shared" si="10"/>
        <v>0</v>
      </c>
      <c r="BE27" s="146">
        <f t="shared" si="11"/>
        <v>0</v>
      </c>
      <c r="BF27" s="146">
        <f t="shared" si="12"/>
        <v>0</v>
      </c>
      <c r="BG27" s="146">
        <f t="shared" si="13"/>
        <v>0</v>
      </c>
      <c r="BH27" s="146">
        <f t="shared" si="14"/>
        <v>0</v>
      </c>
      <c r="BI27" s="146">
        <f t="shared" si="15"/>
        <v>0</v>
      </c>
      <c r="BJ27" s="146">
        <f t="shared" si="16"/>
        <v>0</v>
      </c>
      <c r="BK27" s="25"/>
      <c r="BL27" s="146">
        <f t="shared" si="17"/>
        <v>0</v>
      </c>
      <c r="BM27" s="146">
        <f t="shared" si="18"/>
        <v>0</v>
      </c>
      <c r="BN27" s="146">
        <f t="shared" si="19"/>
        <v>0</v>
      </c>
      <c r="BO27" s="146">
        <f t="shared" si="20"/>
        <v>0</v>
      </c>
      <c r="BP27" s="146">
        <f t="shared" si="21"/>
        <v>0</v>
      </c>
      <c r="BQ27" s="146">
        <f t="shared" si="22"/>
        <v>0</v>
      </c>
      <c r="BR27" s="146">
        <f t="shared" si="23"/>
        <v>0</v>
      </c>
      <c r="BT27" s="146">
        <f t="shared" si="24"/>
        <v>0</v>
      </c>
      <c r="BU27" s="146">
        <f t="shared" si="25"/>
        <v>0</v>
      </c>
      <c r="BV27" s="146">
        <f t="shared" si="26"/>
        <v>0</v>
      </c>
      <c r="BW27" s="146">
        <f t="shared" si="27"/>
        <v>0</v>
      </c>
      <c r="BX27" s="146">
        <f t="shared" si="28"/>
        <v>0</v>
      </c>
      <c r="BY27" s="146">
        <f t="shared" si="29"/>
        <v>0</v>
      </c>
      <c r="BZ27" s="146">
        <f t="shared" si="30"/>
        <v>0</v>
      </c>
      <c r="CB27" s="146">
        <f t="shared" si="31"/>
        <v>0</v>
      </c>
      <c r="CC27" s="146">
        <f t="shared" si="32"/>
        <v>0</v>
      </c>
      <c r="CD27" s="146">
        <f t="shared" si="33"/>
        <v>0</v>
      </c>
      <c r="CE27" s="146">
        <f t="shared" si="34"/>
        <v>0</v>
      </c>
      <c r="CF27" s="146">
        <f t="shared" si="35"/>
        <v>0</v>
      </c>
      <c r="CG27" s="146">
        <f t="shared" si="36"/>
        <v>0</v>
      </c>
      <c r="CH27" s="146">
        <f t="shared" si="37"/>
        <v>0</v>
      </c>
      <c r="CJ27" s="146">
        <f t="shared" si="38"/>
        <v>0</v>
      </c>
      <c r="CK27" s="146">
        <f t="shared" si="39"/>
        <v>0</v>
      </c>
      <c r="CL27" s="146">
        <f t="shared" si="40"/>
        <v>0</v>
      </c>
      <c r="CM27" s="146">
        <f t="shared" si="41"/>
        <v>0</v>
      </c>
      <c r="CN27" s="146">
        <f t="shared" si="42"/>
        <v>0</v>
      </c>
      <c r="CO27" s="146">
        <f t="shared" si="43"/>
        <v>0</v>
      </c>
      <c r="CP27" s="146">
        <f t="shared" si="44"/>
        <v>0</v>
      </c>
      <c r="CQ27" s="25"/>
      <c r="CR27" s="146">
        <f t="shared" si="45"/>
        <v>0</v>
      </c>
      <c r="CS27" s="146">
        <f t="shared" si="46"/>
        <v>0</v>
      </c>
      <c r="CT27" s="146">
        <f t="shared" si="47"/>
        <v>0</v>
      </c>
      <c r="CU27" s="146">
        <f t="shared" si="48"/>
        <v>0</v>
      </c>
      <c r="CV27" s="146">
        <f t="shared" si="49"/>
        <v>0</v>
      </c>
      <c r="CW27" s="146">
        <f t="shared" si="50"/>
        <v>0</v>
      </c>
      <c r="CX27" s="146">
        <f t="shared" si="51"/>
        <v>0</v>
      </c>
      <c r="CZ27" s="146">
        <f t="shared" si="52"/>
        <v>0</v>
      </c>
      <c r="DA27" s="146">
        <f t="shared" si="53"/>
        <v>0</v>
      </c>
      <c r="DB27" s="146">
        <f t="shared" si="54"/>
        <v>0</v>
      </c>
      <c r="DC27" s="146">
        <f t="shared" si="55"/>
        <v>0</v>
      </c>
      <c r="DD27" s="146">
        <f t="shared" si="56"/>
        <v>0</v>
      </c>
      <c r="DE27" s="146">
        <f t="shared" si="57"/>
        <v>0</v>
      </c>
      <c r="DF27" s="146">
        <f t="shared" si="58"/>
        <v>0</v>
      </c>
      <c r="DG27" s="25"/>
      <c r="DH27" s="146">
        <f t="shared" si="59"/>
        <v>0</v>
      </c>
      <c r="DI27" s="146">
        <f t="shared" si="60"/>
        <v>0</v>
      </c>
      <c r="DJ27" s="146">
        <f t="shared" si="61"/>
        <v>0</v>
      </c>
      <c r="DK27" s="146">
        <f t="shared" si="62"/>
        <v>0</v>
      </c>
      <c r="DL27" s="146">
        <f t="shared" si="63"/>
        <v>0</v>
      </c>
      <c r="DM27" s="146">
        <f t="shared" si="64"/>
        <v>0</v>
      </c>
      <c r="DN27" s="146">
        <f t="shared" si="65"/>
        <v>0</v>
      </c>
      <c r="DP27" s="146">
        <f t="shared" si="66"/>
        <v>0</v>
      </c>
      <c r="DQ27" s="146">
        <f t="shared" si="67"/>
        <v>0</v>
      </c>
      <c r="DR27" s="146">
        <f t="shared" si="68"/>
        <v>0</v>
      </c>
      <c r="DS27" s="146">
        <f t="shared" si="69"/>
        <v>0</v>
      </c>
      <c r="DT27" s="146">
        <f t="shared" si="70"/>
        <v>0</v>
      </c>
      <c r="DU27" s="146">
        <f t="shared" si="71"/>
        <v>0</v>
      </c>
      <c r="DV27" s="146">
        <f t="shared" si="72"/>
        <v>0</v>
      </c>
      <c r="DW27" s="25"/>
      <c r="DX27" s="146">
        <f t="shared" si="73"/>
        <v>0</v>
      </c>
      <c r="DY27" s="146">
        <f t="shared" si="74"/>
        <v>0</v>
      </c>
      <c r="DZ27" s="146">
        <f t="shared" si="75"/>
        <v>0</v>
      </c>
      <c r="EA27" s="146">
        <f t="shared" si="76"/>
        <v>0</v>
      </c>
      <c r="EB27" s="146">
        <f t="shared" si="77"/>
        <v>0</v>
      </c>
      <c r="EC27" s="146">
        <f t="shared" si="78"/>
        <v>0</v>
      </c>
      <c r="ED27" s="146">
        <f t="shared" si="79"/>
        <v>0</v>
      </c>
      <c r="EF27" s="146">
        <f t="shared" si="80"/>
        <v>0</v>
      </c>
      <c r="EG27" s="146">
        <f t="shared" si="81"/>
        <v>0</v>
      </c>
      <c r="EH27" s="146">
        <f t="shared" si="82"/>
        <v>0</v>
      </c>
      <c r="EI27" s="146">
        <f t="shared" si="83"/>
        <v>0</v>
      </c>
      <c r="EJ27" s="146">
        <f t="shared" si="84"/>
        <v>0</v>
      </c>
      <c r="EK27" s="146">
        <f t="shared" si="85"/>
        <v>0</v>
      </c>
      <c r="EL27" s="146">
        <f t="shared" si="86"/>
        <v>0</v>
      </c>
      <c r="EN27" s="146">
        <f t="shared" si="87"/>
        <v>0</v>
      </c>
      <c r="EO27" s="146">
        <f t="shared" si="88"/>
        <v>0</v>
      </c>
      <c r="EP27" s="146">
        <f t="shared" si="89"/>
        <v>0</v>
      </c>
      <c r="EQ27" s="146">
        <f t="shared" si="90"/>
        <v>0</v>
      </c>
      <c r="ER27" s="146">
        <f t="shared" si="91"/>
        <v>0</v>
      </c>
      <c r="ES27" s="146">
        <f t="shared" si="92"/>
        <v>0</v>
      </c>
      <c r="ET27" s="146">
        <f t="shared" si="93"/>
        <v>0</v>
      </c>
      <c r="EV27" s="146">
        <f t="shared" si="94"/>
        <v>0</v>
      </c>
      <c r="EW27" s="146">
        <f t="shared" si="95"/>
        <v>0</v>
      </c>
      <c r="EX27" s="146">
        <f t="shared" si="96"/>
        <v>0</v>
      </c>
      <c r="EY27" s="146">
        <f t="shared" si="97"/>
        <v>0</v>
      </c>
      <c r="EZ27" s="146">
        <f t="shared" si="98"/>
        <v>0</v>
      </c>
      <c r="FA27" s="146">
        <f t="shared" si="99"/>
        <v>0</v>
      </c>
      <c r="FB27" s="146">
        <f t="shared" si="100"/>
        <v>0</v>
      </c>
      <c r="FC27" s="25"/>
      <c r="FD27" s="146">
        <f t="shared" si="101"/>
        <v>0</v>
      </c>
      <c r="FE27" s="146">
        <f t="shared" si="102"/>
        <v>0</v>
      </c>
      <c r="FF27" s="146">
        <f t="shared" si="103"/>
        <v>0</v>
      </c>
      <c r="FG27" s="146">
        <f t="shared" si="104"/>
        <v>0</v>
      </c>
      <c r="FH27" s="146">
        <f t="shared" si="105"/>
        <v>0</v>
      </c>
      <c r="FI27" s="146">
        <f t="shared" si="106"/>
        <v>0</v>
      </c>
      <c r="FJ27" s="146">
        <f t="shared" si="107"/>
        <v>0</v>
      </c>
      <c r="FL27" s="146">
        <f t="shared" si="108"/>
        <v>4.1666666666666664E-2</v>
      </c>
      <c r="FM27" s="146">
        <f t="shared" si="109"/>
        <v>4.1666666666666664E-2</v>
      </c>
      <c r="FN27" s="146">
        <f t="shared" si="110"/>
        <v>0</v>
      </c>
      <c r="FO27" s="146">
        <f t="shared" si="111"/>
        <v>0</v>
      </c>
      <c r="FP27" s="146">
        <f t="shared" si="112"/>
        <v>0</v>
      </c>
      <c r="FQ27" s="146">
        <f t="shared" si="113"/>
        <v>4.1666666666666664E-2</v>
      </c>
      <c r="FR27" s="146">
        <f t="shared" si="114"/>
        <v>4.1666666666666664E-2</v>
      </c>
      <c r="FT27" s="146">
        <f t="shared" si="115"/>
        <v>4.1666666666666664E-2</v>
      </c>
      <c r="FU27" s="146">
        <f t="shared" si="116"/>
        <v>4.1666666666666664E-2</v>
      </c>
      <c r="FV27" s="146">
        <f t="shared" si="117"/>
        <v>0</v>
      </c>
      <c r="FW27" s="146">
        <f t="shared" si="118"/>
        <v>0</v>
      </c>
      <c r="FX27" s="146">
        <f t="shared" si="119"/>
        <v>0</v>
      </c>
      <c r="FY27" s="146">
        <f t="shared" si="120"/>
        <v>4.1666666666666664E-2</v>
      </c>
      <c r="FZ27" s="146">
        <f t="shared" si="121"/>
        <v>4.1666666666666664E-2</v>
      </c>
      <c r="GB27" s="146">
        <f t="shared" si="122"/>
        <v>4.1666666666666664E-2</v>
      </c>
      <c r="GC27" s="146">
        <f t="shared" si="123"/>
        <v>4.1666666666666664E-2</v>
      </c>
      <c r="GD27" s="146">
        <f t="shared" si="124"/>
        <v>0</v>
      </c>
      <c r="GE27" s="146">
        <f t="shared" si="125"/>
        <v>0</v>
      </c>
      <c r="GF27" s="146">
        <f t="shared" si="126"/>
        <v>0</v>
      </c>
      <c r="GG27" s="146">
        <f t="shared" si="127"/>
        <v>4.1666666666666664E-2</v>
      </c>
      <c r="GH27" s="146">
        <f t="shared" si="128"/>
        <v>4.1666666666666664E-2</v>
      </c>
      <c r="GJ27" s="146">
        <f t="shared" si="129"/>
        <v>4.1666666666666664E-2</v>
      </c>
      <c r="GK27" s="146">
        <f t="shared" si="130"/>
        <v>4.1666666666666664E-2</v>
      </c>
      <c r="GL27" s="146">
        <f t="shared" si="131"/>
        <v>0</v>
      </c>
      <c r="GM27" s="146">
        <f t="shared" si="132"/>
        <v>0</v>
      </c>
      <c r="GN27" s="146">
        <f t="shared" si="133"/>
        <v>0</v>
      </c>
      <c r="GO27" s="146">
        <f t="shared" si="134"/>
        <v>4.1666666666666664E-2</v>
      </c>
      <c r="GP27" s="146">
        <f t="shared" si="135"/>
        <v>4.1666666666666664E-2</v>
      </c>
      <c r="GR27" s="146">
        <f t="shared" si="136"/>
        <v>4.1666666666666664E-2</v>
      </c>
      <c r="GS27" s="146">
        <f t="shared" si="137"/>
        <v>4.1666666666666664E-2</v>
      </c>
      <c r="GT27" s="146">
        <f t="shared" si="138"/>
        <v>0</v>
      </c>
      <c r="GU27" s="146">
        <f t="shared" si="139"/>
        <v>0</v>
      </c>
      <c r="GV27" s="146">
        <f t="shared" si="140"/>
        <v>0</v>
      </c>
      <c r="GW27" s="146">
        <f t="shared" si="141"/>
        <v>4.1666666666666664E-2</v>
      </c>
      <c r="GX27" s="146">
        <f t="shared" si="142"/>
        <v>4.1666666666666664E-2</v>
      </c>
      <c r="GZ27" s="146">
        <f t="shared" si="143"/>
        <v>4.1666666666666664E-2</v>
      </c>
      <c r="HA27" s="146">
        <f t="shared" si="144"/>
        <v>4.1666666666666664E-2</v>
      </c>
      <c r="HB27" s="146">
        <f t="shared" si="145"/>
        <v>0</v>
      </c>
      <c r="HC27" s="146">
        <f t="shared" si="146"/>
        <v>0</v>
      </c>
      <c r="HD27" s="146">
        <f t="shared" si="147"/>
        <v>0</v>
      </c>
      <c r="HE27" s="146">
        <f t="shared" si="148"/>
        <v>4.1666666666666664E-2</v>
      </c>
      <c r="HF27" s="146">
        <f t="shared" si="149"/>
        <v>4.1666666666666664E-2</v>
      </c>
      <c r="HH27" s="146">
        <f t="shared" si="150"/>
        <v>4.1666666666666664E-2</v>
      </c>
      <c r="HI27" s="146">
        <f t="shared" si="151"/>
        <v>4.1666666666666664E-2</v>
      </c>
      <c r="HJ27" s="146">
        <f t="shared" si="152"/>
        <v>0</v>
      </c>
      <c r="HK27" s="146">
        <f t="shared" si="153"/>
        <v>0</v>
      </c>
      <c r="HL27" s="146">
        <f t="shared" si="154"/>
        <v>0</v>
      </c>
      <c r="HM27" s="146">
        <f t="shared" si="155"/>
        <v>4.1666666666666664E-2</v>
      </c>
      <c r="HN27" s="146">
        <f t="shared" si="156"/>
        <v>4.1666666666666664E-2</v>
      </c>
      <c r="HP27" s="146">
        <f t="shared" si="157"/>
        <v>4.1666666666666664E-2</v>
      </c>
      <c r="HQ27" s="146">
        <f t="shared" si="158"/>
        <v>4.1666666666666664E-2</v>
      </c>
      <c r="HR27" s="146">
        <f t="shared" si="159"/>
        <v>0</v>
      </c>
      <c r="HS27" s="146">
        <f t="shared" si="160"/>
        <v>0</v>
      </c>
      <c r="HT27" s="146">
        <f t="shared" si="161"/>
        <v>0</v>
      </c>
      <c r="HU27" s="146">
        <f t="shared" si="162"/>
        <v>4.1666666666666664E-2</v>
      </c>
      <c r="HV27" s="146">
        <f t="shared" si="163"/>
        <v>4.1666666666666664E-2</v>
      </c>
      <c r="HX27" s="146">
        <f t="shared" si="164"/>
        <v>4.1666666666666664E-2</v>
      </c>
      <c r="HY27" s="146">
        <f t="shared" si="165"/>
        <v>4.1666666666666664E-2</v>
      </c>
      <c r="HZ27" s="146">
        <f t="shared" si="166"/>
        <v>0</v>
      </c>
      <c r="IA27" s="146">
        <f t="shared" si="167"/>
        <v>0</v>
      </c>
      <c r="IB27" s="146">
        <f t="shared" si="168"/>
        <v>0</v>
      </c>
      <c r="IC27" s="146">
        <f t="shared" si="169"/>
        <v>4.1666666666666664E-2</v>
      </c>
      <c r="ID27" s="146">
        <f t="shared" si="170"/>
        <v>4.1666666666666664E-2</v>
      </c>
    </row>
    <row r="28" spans="1:238" ht="17.25" customHeight="1" thickBot="1" x14ac:dyDescent="0.85">
      <c r="A28" s="2">
        <v>24</v>
      </c>
      <c r="B28" s="155">
        <v>0.625</v>
      </c>
      <c r="C28" s="148">
        <v>4.1666666666666664E-2</v>
      </c>
      <c r="D28" s="155">
        <v>0.625</v>
      </c>
      <c r="E28" s="148">
        <v>4.1666666666666664E-2</v>
      </c>
      <c r="F28" s="147">
        <v>0.625</v>
      </c>
      <c r="G28" s="148">
        <v>4.1666666666666664E-2</v>
      </c>
      <c r="H28" s="131"/>
      <c r="I28" s="132"/>
      <c r="J28" s="155"/>
      <c r="K28" s="148"/>
      <c r="L28" s="155"/>
      <c r="M28" s="148"/>
      <c r="N28" s="155">
        <v>0.625</v>
      </c>
      <c r="O28" s="148">
        <v>4.1666666666666664E-2</v>
      </c>
      <c r="P28" s="138">
        <f t="shared" si="1"/>
        <v>1.6666666666666665</v>
      </c>
      <c r="Q28" s="139">
        <f t="shared" si="172"/>
        <v>4</v>
      </c>
      <c r="R28" s="7"/>
      <c r="S28" s="169">
        <v>0.95833333333333337</v>
      </c>
      <c r="T28" s="170">
        <f t="shared" ref="T28:Z28" si="193">HX55</f>
        <v>0.5</v>
      </c>
      <c r="U28" s="171">
        <f t="shared" si="193"/>
        <v>0.5</v>
      </c>
      <c r="V28" s="171">
        <f t="shared" si="193"/>
        <v>0.45833333333333337</v>
      </c>
      <c r="W28" s="171">
        <f t="shared" si="193"/>
        <v>0.45833333333333337</v>
      </c>
      <c r="X28" s="171">
        <f t="shared" si="193"/>
        <v>0.5</v>
      </c>
      <c r="Y28" s="171">
        <f t="shared" si="193"/>
        <v>0.45833333333333337</v>
      </c>
      <c r="Z28" s="172">
        <f t="shared" si="193"/>
        <v>0.45833333333333337</v>
      </c>
      <c r="AB28" s="144" t="s">
        <v>37</v>
      </c>
      <c r="AC28" s="144" t="s">
        <v>339</v>
      </c>
      <c r="AD28" s="144" t="s">
        <v>340</v>
      </c>
      <c r="AE28" s="24" t="s">
        <v>124</v>
      </c>
      <c r="AF28" s="24" t="s">
        <v>341</v>
      </c>
      <c r="AG28" s="24" t="s">
        <v>342</v>
      </c>
      <c r="AH28" s="24" t="s">
        <v>343</v>
      </c>
      <c r="AI28" s="24" t="s">
        <v>49</v>
      </c>
      <c r="AJ28" s="24" t="s">
        <v>344</v>
      </c>
      <c r="AK28" s="24" t="s">
        <v>128</v>
      </c>
      <c r="AL28" s="24" t="s">
        <v>345</v>
      </c>
      <c r="AM28" s="24" t="s">
        <v>123</v>
      </c>
      <c r="AN28" s="29"/>
      <c r="AO28" s="28"/>
      <c r="AP28" s="45"/>
      <c r="AR28" s="25"/>
      <c r="AT28" s="25">
        <v>24</v>
      </c>
      <c r="AV28" s="146">
        <f t="shared" si="3"/>
        <v>4.1666666666666664E-2</v>
      </c>
      <c r="AW28" s="146">
        <f t="shared" si="4"/>
        <v>4.1666666666666664E-2</v>
      </c>
      <c r="AX28" s="146">
        <f t="shared" si="5"/>
        <v>4.1666666666666664E-2</v>
      </c>
      <c r="AY28" s="146">
        <f t="shared" si="6"/>
        <v>4.1666666666666664E-2</v>
      </c>
      <c r="AZ28" s="146">
        <f t="shared" si="7"/>
        <v>0</v>
      </c>
      <c r="BA28" s="146">
        <f t="shared" si="8"/>
        <v>0</v>
      </c>
      <c r="BB28" s="146">
        <f t="shared" si="9"/>
        <v>0</v>
      </c>
      <c r="BD28" s="146">
        <f t="shared" si="10"/>
        <v>0</v>
      </c>
      <c r="BE28" s="146">
        <f t="shared" si="11"/>
        <v>0</v>
      </c>
      <c r="BF28" s="146">
        <f t="shared" si="12"/>
        <v>0</v>
      </c>
      <c r="BG28" s="146">
        <f t="shared" si="13"/>
        <v>0</v>
      </c>
      <c r="BH28" s="146">
        <f t="shared" si="14"/>
        <v>0</v>
      </c>
      <c r="BI28" s="146">
        <f t="shared" si="15"/>
        <v>0</v>
      </c>
      <c r="BJ28" s="146">
        <f t="shared" si="16"/>
        <v>0</v>
      </c>
      <c r="BK28" s="25"/>
      <c r="BL28" s="146">
        <f t="shared" si="17"/>
        <v>0</v>
      </c>
      <c r="BM28" s="146">
        <f t="shared" si="18"/>
        <v>0</v>
      </c>
      <c r="BN28" s="146">
        <f t="shared" si="19"/>
        <v>0</v>
      </c>
      <c r="BO28" s="146">
        <f t="shared" si="20"/>
        <v>0</v>
      </c>
      <c r="BP28" s="146">
        <f t="shared" si="21"/>
        <v>0</v>
      </c>
      <c r="BQ28" s="146">
        <f t="shared" si="22"/>
        <v>0</v>
      </c>
      <c r="BR28" s="146">
        <f t="shared" si="23"/>
        <v>0</v>
      </c>
      <c r="BT28" s="146">
        <f t="shared" si="24"/>
        <v>0</v>
      </c>
      <c r="BU28" s="146">
        <f t="shared" si="25"/>
        <v>0</v>
      </c>
      <c r="BV28" s="146">
        <f t="shared" si="26"/>
        <v>0</v>
      </c>
      <c r="BW28" s="146">
        <f t="shared" si="27"/>
        <v>0</v>
      </c>
      <c r="BX28" s="146">
        <f t="shared" si="28"/>
        <v>0</v>
      </c>
      <c r="BY28" s="146">
        <f t="shared" si="29"/>
        <v>0</v>
      </c>
      <c r="BZ28" s="146">
        <f t="shared" si="30"/>
        <v>0</v>
      </c>
      <c r="CB28" s="146">
        <f t="shared" si="31"/>
        <v>0</v>
      </c>
      <c r="CC28" s="146">
        <f t="shared" si="32"/>
        <v>0</v>
      </c>
      <c r="CD28" s="146">
        <f t="shared" si="33"/>
        <v>0</v>
      </c>
      <c r="CE28" s="146">
        <f t="shared" si="34"/>
        <v>0</v>
      </c>
      <c r="CF28" s="146">
        <f t="shared" si="35"/>
        <v>0</v>
      </c>
      <c r="CG28" s="146">
        <f t="shared" si="36"/>
        <v>0</v>
      </c>
      <c r="CH28" s="146">
        <f t="shared" si="37"/>
        <v>0</v>
      </c>
      <c r="CJ28" s="146">
        <f t="shared" si="38"/>
        <v>0</v>
      </c>
      <c r="CK28" s="146">
        <f t="shared" si="39"/>
        <v>0</v>
      </c>
      <c r="CL28" s="146">
        <f t="shared" si="40"/>
        <v>0</v>
      </c>
      <c r="CM28" s="146">
        <f t="shared" si="41"/>
        <v>0</v>
      </c>
      <c r="CN28" s="146">
        <f t="shared" si="42"/>
        <v>0</v>
      </c>
      <c r="CO28" s="146">
        <f t="shared" si="43"/>
        <v>0</v>
      </c>
      <c r="CP28" s="146">
        <f t="shared" si="44"/>
        <v>0</v>
      </c>
      <c r="CQ28" s="25"/>
      <c r="CR28" s="146">
        <f t="shared" si="45"/>
        <v>0</v>
      </c>
      <c r="CS28" s="146">
        <f t="shared" si="46"/>
        <v>0</v>
      </c>
      <c r="CT28" s="146">
        <f t="shared" si="47"/>
        <v>0</v>
      </c>
      <c r="CU28" s="146">
        <f t="shared" si="48"/>
        <v>0</v>
      </c>
      <c r="CV28" s="146">
        <f t="shared" si="49"/>
        <v>0</v>
      </c>
      <c r="CW28" s="146">
        <f t="shared" si="50"/>
        <v>0</v>
      </c>
      <c r="CX28" s="146">
        <f t="shared" si="51"/>
        <v>0</v>
      </c>
      <c r="CZ28" s="146">
        <f t="shared" si="52"/>
        <v>0</v>
      </c>
      <c r="DA28" s="146">
        <f t="shared" si="53"/>
        <v>0</v>
      </c>
      <c r="DB28" s="146">
        <f t="shared" si="54"/>
        <v>0</v>
      </c>
      <c r="DC28" s="146">
        <f t="shared" si="55"/>
        <v>0</v>
      </c>
      <c r="DD28" s="146">
        <f t="shared" si="56"/>
        <v>0</v>
      </c>
      <c r="DE28" s="146">
        <f t="shared" si="57"/>
        <v>0</v>
      </c>
      <c r="DF28" s="146">
        <f t="shared" si="58"/>
        <v>0</v>
      </c>
      <c r="DG28" s="25"/>
      <c r="DH28" s="146">
        <f t="shared" si="59"/>
        <v>0</v>
      </c>
      <c r="DI28" s="146">
        <f t="shared" si="60"/>
        <v>0</v>
      </c>
      <c r="DJ28" s="146">
        <f t="shared" si="61"/>
        <v>0</v>
      </c>
      <c r="DK28" s="146">
        <f t="shared" si="62"/>
        <v>0</v>
      </c>
      <c r="DL28" s="146">
        <f t="shared" si="63"/>
        <v>0</v>
      </c>
      <c r="DM28" s="146">
        <f t="shared" si="64"/>
        <v>0</v>
      </c>
      <c r="DN28" s="146">
        <f t="shared" si="65"/>
        <v>0</v>
      </c>
      <c r="DP28" s="146">
        <f t="shared" si="66"/>
        <v>0</v>
      </c>
      <c r="DQ28" s="146">
        <f t="shared" si="67"/>
        <v>0</v>
      </c>
      <c r="DR28" s="146">
        <f t="shared" si="68"/>
        <v>0</v>
      </c>
      <c r="DS28" s="146">
        <f t="shared" si="69"/>
        <v>0</v>
      </c>
      <c r="DT28" s="146">
        <f t="shared" si="70"/>
        <v>0</v>
      </c>
      <c r="DU28" s="146">
        <f t="shared" si="71"/>
        <v>0</v>
      </c>
      <c r="DV28" s="146">
        <f t="shared" si="72"/>
        <v>0</v>
      </c>
      <c r="DW28" s="25"/>
      <c r="DX28" s="146">
        <f t="shared" si="73"/>
        <v>0</v>
      </c>
      <c r="DY28" s="146">
        <f t="shared" si="74"/>
        <v>0</v>
      </c>
      <c r="DZ28" s="146">
        <f t="shared" si="75"/>
        <v>0</v>
      </c>
      <c r="EA28" s="146">
        <f t="shared" si="76"/>
        <v>0</v>
      </c>
      <c r="EB28" s="146">
        <f t="shared" si="77"/>
        <v>0</v>
      </c>
      <c r="EC28" s="146">
        <f t="shared" si="78"/>
        <v>0</v>
      </c>
      <c r="ED28" s="146">
        <f t="shared" si="79"/>
        <v>0</v>
      </c>
      <c r="EF28" s="146">
        <f t="shared" si="80"/>
        <v>0</v>
      </c>
      <c r="EG28" s="146">
        <f t="shared" si="81"/>
        <v>0</v>
      </c>
      <c r="EH28" s="146">
        <f t="shared" si="82"/>
        <v>0</v>
      </c>
      <c r="EI28" s="146">
        <f t="shared" si="83"/>
        <v>0</v>
      </c>
      <c r="EJ28" s="146">
        <f t="shared" si="84"/>
        <v>0</v>
      </c>
      <c r="EK28" s="146">
        <f t="shared" si="85"/>
        <v>0</v>
      </c>
      <c r="EL28" s="146">
        <f t="shared" si="86"/>
        <v>0</v>
      </c>
      <c r="EN28" s="146">
        <f t="shared" si="87"/>
        <v>0</v>
      </c>
      <c r="EO28" s="146">
        <f t="shared" si="88"/>
        <v>0</v>
      </c>
      <c r="EP28" s="146">
        <f t="shared" si="89"/>
        <v>0</v>
      </c>
      <c r="EQ28" s="146">
        <f t="shared" si="90"/>
        <v>0</v>
      </c>
      <c r="ER28" s="146">
        <f t="shared" si="91"/>
        <v>0</v>
      </c>
      <c r="ES28" s="146">
        <f t="shared" si="92"/>
        <v>0</v>
      </c>
      <c r="ET28" s="146">
        <f t="shared" si="93"/>
        <v>0</v>
      </c>
      <c r="EV28" s="146">
        <f t="shared" si="94"/>
        <v>0</v>
      </c>
      <c r="EW28" s="146">
        <f t="shared" si="95"/>
        <v>0</v>
      </c>
      <c r="EX28" s="146">
        <f t="shared" si="96"/>
        <v>0</v>
      </c>
      <c r="EY28" s="146">
        <f t="shared" si="97"/>
        <v>0</v>
      </c>
      <c r="EZ28" s="146">
        <f t="shared" si="98"/>
        <v>0</v>
      </c>
      <c r="FA28" s="146">
        <f t="shared" si="99"/>
        <v>0</v>
      </c>
      <c r="FB28" s="146">
        <f t="shared" si="100"/>
        <v>0</v>
      </c>
      <c r="FC28" s="25"/>
      <c r="FD28" s="146">
        <f t="shared" si="101"/>
        <v>0</v>
      </c>
      <c r="FE28" s="146">
        <f t="shared" si="102"/>
        <v>0</v>
      </c>
      <c r="FF28" s="146">
        <f t="shared" si="103"/>
        <v>0</v>
      </c>
      <c r="FG28" s="146">
        <f t="shared" si="104"/>
        <v>0</v>
      </c>
      <c r="FH28" s="146">
        <f t="shared" si="105"/>
        <v>0</v>
      </c>
      <c r="FI28" s="146">
        <f t="shared" si="106"/>
        <v>0</v>
      </c>
      <c r="FJ28" s="146">
        <f t="shared" si="107"/>
        <v>0</v>
      </c>
      <c r="FL28" s="146">
        <f t="shared" si="108"/>
        <v>4.1666666666666664E-2</v>
      </c>
      <c r="FM28" s="146">
        <f t="shared" si="109"/>
        <v>4.1666666666666664E-2</v>
      </c>
      <c r="FN28" s="146">
        <f t="shared" si="110"/>
        <v>4.1666666666666664E-2</v>
      </c>
      <c r="FO28" s="146">
        <f t="shared" si="111"/>
        <v>0</v>
      </c>
      <c r="FP28" s="146">
        <f t="shared" si="112"/>
        <v>0</v>
      </c>
      <c r="FQ28" s="146">
        <f t="shared" si="113"/>
        <v>0</v>
      </c>
      <c r="FR28" s="146">
        <f t="shared" si="114"/>
        <v>4.1666666666666664E-2</v>
      </c>
      <c r="FT28" s="146">
        <f t="shared" si="115"/>
        <v>4.1666666666666664E-2</v>
      </c>
      <c r="FU28" s="146">
        <f t="shared" si="116"/>
        <v>4.1666666666666664E-2</v>
      </c>
      <c r="FV28" s="146">
        <f t="shared" si="117"/>
        <v>4.1666666666666664E-2</v>
      </c>
      <c r="FW28" s="146">
        <f t="shared" si="118"/>
        <v>0</v>
      </c>
      <c r="FX28" s="146">
        <f t="shared" si="119"/>
        <v>0</v>
      </c>
      <c r="FY28" s="146">
        <f t="shared" si="120"/>
        <v>0</v>
      </c>
      <c r="FZ28" s="146">
        <f t="shared" si="121"/>
        <v>4.1666666666666664E-2</v>
      </c>
      <c r="GB28" s="146">
        <f t="shared" si="122"/>
        <v>4.1666666666666664E-2</v>
      </c>
      <c r="GC28" s="146">
        <f t="shared" si="123"/>
        <v>4.1666666666666664E-2</v>
      </c>
      <c r="GD28" s="146">
        <f t="shared" si="124"/>
        <v>4.1666666666666664E-2</v>
      </c>
      <c r="GE28" s="146">
        <f t="shared" si="125"/>
        <v>0</v>
      </c>
      <c r="GF28" s="146">
        <f t="shared" si="126"/>
        <v>0</v>
      </c>
      <c r="GG28" s="146">
        <f t="shared" si="127"/>
        <v>0</v>
      </c>
      <c r="GH28" s="146">
        <f t="shared" si="128"/>
        <v>4.1666666666666664E-2</v>
      </c>
      <c r="GJ28" s="146">
        <f t="shared" si="129"/>
        <v>4.1666666666666664E-2</v>
      </c>
      <c r="GK28" s="146">
        <f t="shared" si="130"/>
        <v>4.1666666666666664E-2</v>
      </c>
      <c r="GL28" s="146">
        <f t="shared" si="131"/>
        <v>4.1666666666666664E-2</v>
      </c>
      <c r="GM28" s="146">
        <f t="shared" si="132"/>
        <v>0</v>
      </c>
      <c r="GN28" s="146">
        <f t="shared" si="133"/>
        <v>0</v>
      </c>
      <c r="GO28" s="146">
        <f t="shared" si="134"/>
        <v>0</v>
      </c>
      <c r="GP28" s="146">
        <f t="shared" si="135"/>
        <v>4.1666666666666664E-2</v>
      </c>
      <c r="GR28" s="146">
        <f t="shared" si="136"/>
        <v>4.1666666666666664E-2</v>
      </c>
      <c r="GS28" s="146">
        <f t="shared" si="137"/>
        <v>4.1666666666666664E-2</v>
      </c>
      <c r="GT28" s="146">
        <f t="shared" si="138"/>
        <v>4.1666666666666664E-2</v>
      </c>
      <c r="GU28" s="146">
        <f t="shared" si="139"/>
        <v>0</v>
      </c>
      <c r="GV28" s="146">
        <f t="shared" si="140"/>
        <v>0</v>
      </c>
      <c r="GW28" s="146">
        <f t="shared" si="141"/>
        <v>0</v>
      </c>
      <c r="GX28" s="146">
        <f t="shared" si="142"/>
        <v>4.1666666666666664E-2</v>
      </c>
      <c r="GZ28" s="146">
        <f t="shared" si="143"/>
        <v>4.1666666666666664E-2</v>
      </c>
      <c r="HA28" s="146">
        <f t="shared" si="144"/>
        <v>4.1666666666666664E-2</v>
      </c>
      <c r="HB28" s="146">
        <f t="shared" si="145"/>
        <v>4.1666666666666664E-2</v>
      </c>
      <c r="HC28" s="146">
        <f t="shared" si="146"/>
        <v>0</v>
      </c>
      <c r="HD28" s="146">
        <f t="shared" si="147"/>
        <v>0</v>
      </c>
      <c r="HE28" s="146">
        <f t="shared" si="148"/>
        <v>0</v>
      </c>
      <c r="HF28" s="146">
        <f t="shared" si="149"/>
        <v>4.1666666666666664E-2</v>
      </c>
      <c r="HH28" s="146">
        <f t="shared" si="150"/>
        <v>4.1666666666666664E-2</v>
      </c>
      <c r="HI28" s="146">
        <f t="shared" si="151"/>
        <v>4.1666666666666664E-2</v>
      </c>
      <c r="HJ28" s="146">
        <f t="shared" si="152"/>
        <v>4.1666666666666664E-2</v>
      </c>
      <c r="HK28" s="146">
        <f t="shared" si="153"/>
        <v>0</v>
      </c>
      <c r="HL28" s="146">
        <f t="shared" si="154"/>
        <v>0</v>
      </c>
      <c r="HM28" s="146">
        <f t="shared" si="155"/>
        <v>0</v>
      </c>
      <c r="HN28" s="146">
        <f t="shared" si="156"/>
        <v>4.1666666666666664E-2</v>
      </c>
      <c r="HP28" s="146">
        <f t="shared" si="157"/>
        <v>4.1666666666666664E-2</v>
      </c>
      <c r="HQ28" s="146">
        <f t="shared" si="158"/>
        <v>4.1666666666666664E-2</v>
      </c>
      <c r="HR28" s="146">
        <f t="shared" si="159"/>
        <v>4.1666666666666664E-2</v>
      </c>
      <c r="HS28" s="146">
        <f t="shared" si="160"/>
        <v>0</v>
      </c>
      <c r="HT28" s="146">
        <f t="shared" si="161"/>
        <v>0</v>
      </c>
      <c r="HU28" s="146">
        <f t="shared" si="162"/>
        <v>0</v>
      </c>
      <c r="HV28" s="146">
        <f t="shared" si="163"/>
        <v>4.1666666666666664E-2</v>
      </c>
      <c r="HX28" s="146">
        <f t="shared" si="164"/>
        <v>4.1666666666666664E-2</v>
      </c>
      <c r="HY28" s="146">
        <f t="shared" si="165"/>
        <v>4.1666666666666664E-2</v>
      </c>
      <c r="HZ28" s="146">
        <f t="shared" si="166"/>
        <v>4.1666666666666664E-2</v>
      </c>
      <c r="IA28" s="146">
        <f t="shared" si="167"/>
        <v>0</v>
      </c>
      <c r="IB28" s="146">
        <f t="shared" si="168"/>
        <v>0</v>
      </c>
      <c r="IC28" s="146">
        <f t="shared" si="169"/>
        <v>0</v>
      </c>
      <c r="ID28" s="146">
        <f t="shared" si="170"/>
        <v>4.1666666666666664E-2</v>
      </c>
    </row>
    <row r="29" spans="1:238" ht="17.25" customHeight="1" x14ac:dyDescent="0.65">
      <c r="A29" s="2">
        <v>25</v>
      </c>
      <c r="B29" s="155"/>
      <c r="C29" s="148"/>
      <c r="D29" s="155"/>
      <c r="E29" s="148"/>
      <c r="F29" s="155">
        <v>0.625</v>
      </c>
      <c r="G29" s="148">
        <v>4.1666666666666664E-2</v>
      </c>
      <c r="H29" s="131">
        <v>0.625</v>
      </c>
      <c r="I29" s="132">
        <v>4.1666666666666664E-2</v>
      </c>
      <c r="J29" s="147">
        <v>0.625</v>
      </c>
      <c r="K29" s="148">
        <v>4.1666666666666664E-2</v>
      </c>
      <c r="L29" s="131">
        <v>0.625</v>
      </c>
      <c r="M29" s="132">
        <v>4.1666666666666664E-2</v>
      </c>
      <c r="N29" s="155"/>
      <c r="O29" s="148"/>
      <c r="P29" s="138">
        <f t="shared" si="1"/>
        <v>1.6666666666666665</v>
      </c>
      <c r="Q29" s="139">
        <f t="shared" si="172"/>
        <v>4</v>
      </c>
      <c r="R29" s="7"/>
      <c r="S29" s="173"/>
      <c r="AR29" s="25"/>
      <c r="AT29" s="25">
        <v>25</v>
      </c>
      <c r="AV29" s="146">
        <f t="shared" si="3"/>
        <v>0</v>
      </c>
      <c r="AW29" s="146">
        <f t="shared" si="4"/>
        <v>0</v>
      </c>
      <c r="AX29" s="146">
        <f t="shared" si="5"/>
        <v>0</v>
      </c>
      <c r="AY29" s="146">
        <f t="shared" si="6"/>
        <v>4.1666666666666664E-2</v>
      </c>
      <c r="AZ29" s="146">
        <f t="shared" si="7"/>
        <v>4.1666666666666664E-2</v>
      </c>
      <c r="BA29" s="146">
        <f t="shared" si="8"/>
        <v>4.1666666666666664E-2</v>
      </c>
      <c r="BB29" s="146">
        <f t="shared" si="9"/>
        <v>4.1666666666666664E-2</v>
      </c>
      <c r="BD29" s="146">
        <f t="shared" si="10"/>
        <v>0</v>
      </c>
      <c r="BE29" s="146">
        <f t="shared" si="11"/>
        <v>0</v>
      </c>
      <c r="BF29" s="146">
        <f t="shared" si="12"/>
        <v>0</v>
      </c>
      <c r="BG29" s="146">
        <f t="shared" si="13"/>
        <v>0</v>
      </c>
      <c r="BH29" s="146">
        <f t="shared" si="14"/>
        <v>0</v>
      </c>
      <c r="BI29" s="146">
        <f t="shared" si="15"/>
        <v>0</v>
      </c>
      <c r="BJ29" s="146">
        <f t="shared" si="16"/>
        <v>0</v>
      </c>
      <c r="BK29" s="25"/>
      <c r="BL29" s="146">
        <f t="shared" si="17"/>
        <v>0</v>
      </c>
      <c r="BM29" s="146">
        <f t="shared" si="18"/>
        <v>0</v>
      </c>
      <c r="BN29" s="146">
        <f t="shared" si="19"/>
        <v>0</v>
      </c>
      <c r="BO29" s="146">
        <f t="shared" si="20"/>
        <v>0</v>
      </c>
      <c r="BP29" s="146">
        <f t="shared" si="21"/>
        <v>0</v>
      </c>
      <c r="BQ29" s="146">
        <f t="shared" si="22"/>
        <v>0</v>
      </c>
      <c r="BR29" s="146">
        <f t="shared" si="23"/>
        <v>0</v>
      </c>
      <c r="BT29" s="146">
        <f t="shared" si="24"/>
        <v>0</v>
      </c>
      <c r="BU29" s="146">
        <f t="shared" si="25"/>
        <v>0</v>
      </c>
      <c r="BV29" s="146">
        <f t="shared" si="26"/>
        <v>0</v>
      </c>
      <c r="BW29" s="146">
        <f t="shared" si="27"/>
        <v>0</v>
      </c>
      <c r="BX29" s="146">
        <f t="shared" si="28"/>
        <v>0</v>
      </c>
      <c r="BY29" s="146">
        <f t="shared" si="29"/>
        <v>0</v>
      </c>
      <c r="BZ29" s="146">
        <f t="shared" si="30"/>
        <v>0</v>
      </c>
      <c r="CB29" s="146">
        <f t="shared" si="31"/>
        <v>0</v>
      </c>
      <c r="CC29" s="146">
        <f t="shared" si="32"/>
        <v>0</v>
      </c>
      <c r="CD29" s="146">
        <f t="shared" si="33"/>
        <v>0</v>
      </c>
      <c r="CE29" s="146">
        <f t="shared" si="34"/>
        <v>0</v>
      </c>
      <c r="CF29" s="146">
        <f t="shared" si="35"/>
        <v>0</v>
      </c>
      <c r="CG29" s="146">
        <f t="shared" si="36"/>
        <v>0</v>
      </c>
      <c r="CH29" s="146">
        <f t="shared" si="37"/>
        <v>0</v>
      </c>
      <c r="CJ29" s="146">
        <f t="shared" si="38"/>
        <v>0</v>
      </c>
      <c r="CK29" s="146">
        <f t="shared" si="39"/>
        <v>0</v>
      </c>
      <c r="CL29" s="146">
        <f t="shared" si="40"/>
        <v>0</v>
      </c>
      <c r="CM29" s="146">
        <f t="shared" si="41"/>
        <v>0</v>
      </c>
      <c r="CN29" s="146">
        <f t="shared" si="42"/>
        <v>0</v>
      </c>
      <c r="CO29" s="146">
        <f t="shared" si="43"/>
        <v>0</v>
      </c>
      <c r="CP29" s="146">
        <f t="shared" si="44"/>
        <v>0</v>
      </c>
      <c r="CQ29" s="25"/>
      <c r="CR29" s="146">
        <f t="shared" si="45"/>
        <v>0</v>
      </c>
      <c r="CS29" s="146">
        <f t="shared" si="46"/>
        <v>0</v>
      </c>
      <c r="CT29" s="146">
        <f t="shared" si="47"/>
        <v>0</v>
      </c>
      <c r="CU29" s="146">
        <f t="shared" si="48"/>
        <v>0</v>
      </c>
      <c r="CV29" s="146">
        <f t="shared" si="49"/>
        <v>0</v>
      </c>
      <c r="CW29" s="146">
        <f t="shared" si="50"/>
        <v>0</v>
      </c>
      <c r="CX29" s="146">
        <f t="shared" si="51"/>
        <v>0</v>
      </c>
      <c r="CZ29" s="146">
        <f t="shared" si="52"/>
        <v>0</v>
      </c>
      <c r="DA29" s="146">
        <f t="shared" si="53"/>
        <v>0</v>
      </c>
      <c r="DB29" s="146">
        <f t="shared" si="54"/>
        <v>0</v>
      </c>
      <c r="DC29" s="146">
        <f t="shared" si="55"/>
        <v>0</v>
      </c>
      <c r="DD29" s="146">
        <f t="shared" si="56"/>
        <v>0</v>
      </c>
      <c r="DE29" s="146">
        <f t="shared" si="57"/>
        <v>0</v>
      </c>
      <c r="DF29" s="146">
        <f t="shared" si="58"/>
        <v>0</v>
      </c>
      <c r="DG29" s="25"/>
      <c r="DH29" s="146">
        <f t="shared" si="59"/>
        <v>0</v>
      </c>
      <c r="DI29" s="146">
        <f t="shared" si="60"/>
        <v>0</v>
      </c>
      <c r="DJ29" s="146">
        <f t="shared" si="61"/>
        <v>0</v>
      </c>
      <c r="DK29" s="146">
        <f t="shared" si="62"/>
        <v>0</v>
      </c>
      <c r="DL29" s="146">
        <f t="shared" si="63"/>
        <v>0</v>
      </c>
      <c r="DM29" s="146">
        <f t="shared" si="64"/>
        <v>0</v>
      </c>
      <c r="DN29" s="146">
        <f t="shared" si="65"/>
        <v>0</v>
      </c>
      <c r="DP29" s="146">
        <f t="shared" si="66"/>
        <v>0</v>
      </c>
      <c r="DQ29" s="146">
        <f t="shared" si="67"/>
        <v>0</v>
      </c>
      <c r="DR29" s="146">
        <f t="shared" si="68"/>
        <v>0</v>
      </c>
      <c r="DS29" s="146">
        <f t="shared" si="69"/>
        <v>0</v>
      </c>
      <c r="DT29" s="146">
        <f t="shared" si="70"/>
        <v>0</v>
      </c>
      <c r="DU29" s="146">
        <f t="shared" si="71"/>
        <v>0</v>
      </c>
      <c r="DV29" s="146">
        <f t="shared" si="72"/>
        <v>0</v>
      </c>
      <c r="DW29" s="25"/>
      <c r="DX29" s="146">
        <f t="shared" si="73"/>
        <v>0</v>
      </c>
      <c r="DY29" s="146">
        <f t="shared" si="74"/>
        <v>0</v>
      </c>
      <c r="DZ29" s="146">
        <f t="shared" si="75"/>
        <v>0</v>
      </c>
      <c r="EA29" s="146">
        <f t="shared" si="76"/>
        <v>0</v>
      </c>
      <c r="EB29" s="146">
        <f t="shared" si="77"/>
        <v>0</v>
      </c>
      <c r="EC29" s="146">
        <f t="shared" si="78"/>
        <v>0</v>
      </c>
      <c r="ED29" s="146">
        <f t="shared" si="79"/>
        <v>0</v>
      </c>
      <c r="EF29" s="146">
        <f t="shared" si="80"/>
        <v>0</v>
      </c>
      <c r="EG29" s="146">
        <f t="shared" si="81"/>
        <v>0</v>
      </c>
      <c r="EH29" s="146">
        <f t="shared" si="82"/>
        <v>0</v>
      </c>
      <c r="EI29" s="146">
        <f t="shared" si="83"/>
        <v>0</v>
      </c>
      <c r="EJ29" s="146">
        <f t="shared" si="84"/>
        <v>0</v>
      </c>
      <c r="EK29" s="146">
        <f t="shared" si="85"/>
        <v>0</v>
      </c>
      <c r="EL29" s="146">
        <f t="shared" si="86"/>
        <v>0</v>
      </c>
      <c r="EN29" s="146">
        <f t="shared" si="87"/>
        <v>0</v>
      </c>
      <c r="EO29" s="146">
        <f t="shared" si="88"/>
        <v>0</v>
      </c>
      <c r="EP29" s="146">
        <f t="shared" si="89"/>
        <v>0</v>
      </c>
      <c r="EQ29" s="146">
        <f t="shared" si="90"/>
        <v>0</v>
      </c>
      <c r="ER29" s="146">
        <f t="shared" si="91"/>
        <v>0</v>
      </c>
      <c r="ES29" s="146">
        <f t="shared" si="92"/>
        <v>0</v>
      </c>
      <c r="ET29" s="146">
        <f t="shared" si="93"/>
        <v>0</v>
      </c>
      <c r="EV29" s="146">
        <f t="shared" si="94"/>
        <v>0</v>
      </c>
      <c r="EW29" s="146">
        <f t="shared" si="95"/>
        <v>0</v>
      </c>
      <c r="EX29" s="146">
        <f t="shared" si="96"/>
        <v>0</v>
      </c>
      <c r="EY29" s="146">
        <f t="shared" si="97"/>
        <v>0</v>
      </c>
      <c r="EZ29" s="146">
        <f t="shared" si="98"/>
        <v>0</v>
      </c>
      <c r="FA29" s="146">
        <f t="shared" si="99"/>
        <v>0</v>
      </c>
      <c r="FB29" s="146">
        <f t="shared" si="100"/>
        <v>0</v>
      </c>
      <c r="FC29" s="25"/>
      <c r="FD29" s="146">
        <f t="shared" si="101"/>
        <v>0</v>
      </c>
      <c r="FE29" s="146">
        <f t="shared" si="102"/>
        <v>0</v>
      </c>
      <c r="FF29" s="146">
        <f t="shared" si="103"/>
        <v>0</v>
      </c>
      <c r="FG29" s="146">
        <f t="shared" si="104"/>
        <v>0</v>
      </c>
      <c r="FH29" s="146">
        <f t="shared" si="105"/>
        <v>0</v>
      </c>
      <c r="FI29" s="146">
        <f t="shared" si="106"/>
        <v>0</v>
      </c>
      <c r="FJ29" s="146">
        <f t="shared" si="107"/>
        <v>0</v>
      </c>
      <c r="FL29" s="146">
        <f t="shared" si="108"/>
        <v>0</v>
      </c>
      <c r="FM29" s="146">
        <f t="shared" si="109"/>
        <v>0</v>
      </c>
      <c r="FN29" s="146">
        <f t="shared" si="110"/>
        <v>4.1666666666666664E-2</v>
      </c>
      <c r="FO29" s="146">
        <f t="shared" si="111"/>
        <v>4.1666666666666664E-2</v>
      </c>
      <c r="FP29" s="146">
        <f t="shared" si="112"/>
        <v>4.1666666666666664E-2</v>
      </c>
      <c r="FQ29" s="146">
        <f t="shared" si="113"/>
        <v>4.1666666666666664E-2</v>
      </c>
      <c r="FR29" s="146">
        <f t="shared" si="114"/>
        <v>0</v>
      </c>
      <c r="FT29" s="146">
        <f t="shared" si="115"/>
        <v>0</v>
      </c>
      <c r="FU29" s="146">
        <f t="shared" si="116"/>
        <v>0</v>
      </c>
      <c r="FV29" s="146">
        <f t="shared" si="117"/>
        <v>4.1666666666666664E-2</v>
      </c>
      <c r="FW29" s="146">
        <f t="shared" si="118"/>
        <v>4.1666666666666664E-2</v>
      </c>
      <c r="FX29" s="146">
        <f t="shared" si="119"/>
        <v>4.1666666666666664E-2</v>
      </c>
      <c r="FY29" s="146">
        <f t="shared" si="120"/>
        <v>4.1666666666666664E-2</v>
      </c>
      <c r="FZ29" s="146">
        <f t="shared" si="121"/>
        <v>0</v>
      </c>
      <c r="GB29" s="146">
        <f t="shared" si="122"/>
        <v>0</v>
      </c>
      <c r="GC29" s="146">
        <f t="shared" si="123"/>
        <v>0</v>
      </c>
      <c r="GD29" s="146">
        <f t="shared" si="124"/>
        <v>4.1666666666666664E-2</v>
      </c>
      <c r="GE29" s="146">
        <f t="shared" si="125"/>
        <v>4.1666666666666664E-2</v>
      </c>
      <c r="GF29" s="146">
        <f t="shared" si="126"/>
        <v>4.1666666666666664E-2</v>
      </c>
      <c r="GG29" s="146">
        <f t="shared" si="127"/>
        <v>4.1666666666666664E-2</v>
      </c>
      <c r="GH29" s="146">
        <f t="shared" si="128"/>
        <v>0</v>
      </c>
      <c r="GJ29" s="146">
        <f t="shared" si="129"/>
        <v>0</v>
      </c>
      <c r="GK29" s="146">
        <f t="shared" si="130"/>
        <v>0</v>
      </c>
      <c r="GL29" s="146">
        <f t="shared" si="131"/>
        <v>4.1666666666666664E-2</v>
      </c>
      <c r="GM29" s="146">
        <f t="shared" si="132"/>
        <v>4.1666666666666664E-2</v>
      </c>
      <c r="GN29" s="146">
        <f t="shared" si="133"/>
        <v>4.1666666666666664E-2</v>
      </c>
      <c r="GO29" s="146">
        <f t="shared" si="134"/>
        <v>4.1666666666666664E-2</v>
      </c>
      <c r="GP29" s="146">
        <f t="shared" si="135"/>
        <v>0</v>
      </c>
      <c r="GR29" s="146">
        <f t="shared" si="136"/>
        <v>0</v>
      </c>
      <c r="GS29" s="146">
        <f t="shared" si="137"/>
        <v>0</v>
      </c>
      <c r="GT29" s="146">
        <f t="shared" si="138"/>
        <v>4.1666666666666664E-2</v>
      </c>
      <c r="GU29" s="146">
        <f t="shared" si="139"/>
        <v>4.1666666666666664E-2</v>
      </c>
      <c r="GV29" s="146">
        <f t="shared" si="140"/>
        <v>4.1666666666666664E-2</v>
      </c>
      <c r="GW29" s="146">
        <f t="shared" si="141"/>
        <v>4.1666666666666664E-2</v>
      </c>
      <c r="GX29" s="146">
        <f t="shared" si="142"/>
        <v>0</v>
      </c>
      <c r="GZ29" s="146">
        <f t="shared" si="143"/>
        <v>0</v>
      </c>
      <c r="HA29" s="146">
        <f t="shared" si="144"/>
        <v>0</v>
      </c>
      <c r="HB29" s="146">
        <f t="shared" si="145"/>
        <v>4.1666666666666664E-2</v>
      </c>
      <c r="HC29" s="146">
        <f t="shared" si="146"/>
        <v>4.1666666666666664E-2</v>
      </c>
      <c r="HD29" s="146">
        <f t="shared" si="147"/>
        <v>4.1666666666666664E-2</v>
      </c>
      <c r="HE29" s="146">
        <f t="shared" si="148"/>
        <v>4.1666666666666664E-2</v>
      </c>
      <c r="HF29" s="146">
        <f t="shared" si="149"/>
        <v>0</v>
      </c>
      <c r="HH29" s="146">
        <f t="shared" si="150"/>
        <v>0</v>
      </c>
      <c r="HI29" s="146">
        <f t="shared" si="151"/>
        <v>0</v>
      </c>
      <c r="HJ29" s="146">
        <f t="shared" si="152"/>
        <v>4.1666666666666664E-2</v>
      </c>
      <c r="HK29" s="146">
        <f t="shared" si="153"/>
        <v>4.1666666666666664E-2</v>
      </c>
      <c r="HL29" s="146">
        <f t="shared" si="154"/>
        <v>4.1666666666666664E-2</v>
      </c>
      <c r="HM29" s="146">
        <f t="shared" si="155"/>
        <v>4.1666666666666664E-2</v>
      </c>
      <c r="HN29" s="146">
        <f t="shared" si="156"/>
        <v>0</v>
      </c>
      <c r="HP29" s="146">
        <f t="shared" si="157"/>
        <v>0</v>
      </c>
      <c r="HQ29" s="146">
        <f t="shared" si="158"/>
        <v>0</v>
      </c>
      <c r="HR29" s="146">
        <f t="shared" si="159"/>
        <v>4.1666666666666664E-2</v>
      </c>
      <c r="HS29" s="146">
        <f t="shared" si="160"/>
        <v>4.1666666666666664E-2</v>
      </c>
      <c r="HT29" s="146">
        <f t="shared" si="161"/>
        <v>4.1666666666666664E-2</v>
      </c>
      <c r="HU29" s="146">
        <f t="shared" si="162"/>
        <v>4.1666666666666664E-2</v>
      </c>
      <c r="HV29" s="146">
        <f t="shared" si="163"/>
        <v>0</v>
      </c>
      <c r="HX29" s="146">
        <f t="shared" si="164"/>
        <v>0</v>
      </c>
      <c r="HY29" s="146">
        <f t="shared" si="165"/>
        <v>0</v>
      </c>
      <c r="HZ29" s="146">
        <f t="shared" si="166"/>
        <v>4.1666666666666664E-2</v>
      </c>
      <c r="IA29" s="146">
        <f t="shared" si="167"/>
        <v>4.1666666666666664E-2</v>
      </c>
      <c r="IB29" s="146">
        <f t="shared" si="168"/>
        <v>4.1666666666666664E-2</v>
      </c>
      <c r="IC29" s="146">
        <f t="shared" si="169"/>
        <v>4.1666666666666664E-2</v>
      </c>
      <c r="ID29" s="146">
        <f t="shared" si="170"/>
        <v>0</v>
      </c>
    </row>
    <row r="30" spans="1:238" ht="17.25" customHeight="1" x14ac:dyDescent="0.65">
      <c r="A30" s="4">
        <v>26</v>
      </c>
      <c r="B30" s="155">
        <v>0.625</v>
      </c>
      <c r="C30" s="148">
        <v>0.95833333333333337</v>
      </c>
      <c r="D30" s="155">
        <v>0.625</v>
      </c>
      <c r="E30" s="148">
        <v>0.95833333333333337</v>
      </c>
      <c r="F30" s="155"/>
      <c r="G30" s="148"/>
      <c r="H30" s="155"/>
      <c r="I30" s="148"/>
      <c r="J30" s="155">
        <v>0.625</v>
      </c>
      <c r="K30" s="148">
        <v>0.95833333333333337</v>
      </c>
      <c r="L30" s="131">
        <v>0.625</v>
      </c>
      <c r="M30" s="132">
        <v>0.95833333333333337</v>
      </c>
      <c r="N30" s="156">
        <v>0.625</v>
      </c>
      <c r="O30" s="157">
        <v>0.95833333333333337</v>
      </c>
      <c r="P30" s="138">
        <f t="shared" si="1"/>
        <v>1.666666666666667</v>
      </c>
      <c r="Q30" s="139">
        <f t="shared" si="172"/>
        <v>5</v>
      </c>
      <c r="R30" s="30"/>
      <c r="S30" s="32"/>
      <c r="T30" s="174"/>
      <c r="Z30" s="44"/>
      <c r="AR30" s="25"/>
      <c r="AT30" s="25">
        <v>26</v>
      </c>
      <c r="AV30" s="146">
        <f t="shared" si="3"/>
        <v>0</v>
      </c>
      <c r="AW30" s="146">
        <f t="shared" si="4"/>
        <v>0</v>
      </c>
      <c r="AX30" s="146">
        <f t="shared" si="5"/>
        <v>0</v>
      </c>
      <c r="AY30" s="146">
        <f t="shared" si="6"/>
        <v>0</v>
      </c>
      <c r="AZ30" s="146">
        <f t="shared" si="7"/>
        <v>0</v>
      </c>
      <c r="BA30" s="146">
        <f t="shared" si="8"/>
        <v>0</v>
      </c>
      <c r="BB30" s="146">
        <f t="shared" si="9"/>
        <v>0</v>
      </c>
      <c r="BD30" s="146">
        <f t="shared" si="10"/>
        <v>0</v>
      </c>
      <c r="BE30" s="146">
        <f t="shared" si="11"/>
        <v>0</v>
      </c>
      <c r="BF30" s="146">
        <f t="shared" si="12"/>
        <v>0</v>
      </c>
      <c r="BG30" s="146">
        <f t="shared" si="13"/>
        <v>0</v>
      </c>
      <c r="BH30" s="146">
        <f t="shared" si="14"/>
        <v>0</v>
      </c>
      <c r="BI30" s="146">
        <f t="shared" si="15"/>
        <v>0</v>
      </c>
      <c r="BJ30" s="146">
        <f t="shared" si="16"/>
        <v>0</v>
      </c>
      <c r="BK30" s="25"/>
      <c r="BL30" s="146">
        <f t="shared" si="17"/>
        <v>0</v>
      </c>
      <c r="BM30" s="146">
        <f t="shared" si="18"/>
        <v>0</v>
      </c>
      <c r="BN30" s="146">
        <f t="shared" si="19"/>
        <v>0</v>
      </c>
      <c r="BO30" s="146">
        <f t="shared" si="20"/>
        <v>0</v>
      </c>
      <c r="BP30" s="146">
        <f t="shared" si="21"/>
        <v>0</v>
      </c>
      <c r="BQ30" s="146">
        <f t="shared" si="22"/>
        <v>0</v>
      </c>
      <c r="BR30" s="146">
        <f t="shared" si="23"/>
        <v>0</v>
      </c>
      <c r="BT30" s="146">
        <f t="shared" si="24"/>
        <v>0</v>
      </c>
      <c r="BU30" s="146">
        <f t="shared" si="25"/>
        <v>0</v>
      </c>
      <c r="BV30" s="146">
        <f t="shared" si="26"/>
        <v>0</v>
      </c>
      <c r="BW30" s="146">
        <f t="shared" si="27"/>
        <v>0</v>
      </c>
      <c r="BX30" s="146">
        <f t="shared" si="28"/>
        <v>0</v>
      </c>
      <c r="BY30" s="146">
        <f t="shared" si="29"/>
        <v>0</v>
      </c>
      <c r="BZ30" s="146">
        <f t="shared" si="30"/>
        <v>0</v>
      </c>
      <c r="CB30" s="146">
        <f t="shared" si="31"/>
        <v>0</v>
      </c>
      <c r="CC30" s="146">
        <f t="shared" si="32"/>
        <v>0</v>
      </c>
      <c r="CD30" s="146">
        <f t="shared" si="33"/>
        <v>0</v>
      </c>
      <c r="CE30" s="146">
        <f t="shared" si="34"/>
        <v>0</v>
      </c>
      <c r="CF30" s="146">
        <f t="shared" si="35"/>
        <v>0</v>
      </c>
      <c r="CG30" s="146">
        <f t="shared" si="36"/>
        <v>0</v>
      </c>
      <c r="CH30" s="146">
        <f t="shared" si="37"/>
        <v>0</v>
      </c>
      <c r="CJ30" s="146">
        <f t="shared" si="38"/>
        <v>0</v>
      </c>
      <c r="CK30" s="146">
        <f t="shared" si="39"/>
        <v>0</v>
      </c>
      <c r="CL30" s="146">
        <f t="shared" si="40"/>
        <v>0</v>
      </c>
      <c r="CM30" s="146">
        <f t="shared" si="41"/>
        <v>0</v>
      </c>
      <c r="CN30" s="146">
        <f t="shared" si="42"/>
        <v>0</v>
      </c>
      <c r="CO30" s="146">
        <f t="shared" si="43"/>
        <v>0</v>
      </c>
      <c r="CP30" s="146">
        <f t="shared" si="44"/>
        <v>0</v>
      </c>
      <c r="CQ30" s="25"/>
      <c r="CR30" s="146">
        <f t="shared" si="45"/>
        <v>0</v>
      </c>
      <c r="CS30" s="146">
        <f t="shared" si="46"/>
        <v>0</v>
      </c>
      <c r="CT30" s="146">
        <f t="shared" si="47"/>
        <v>0</v>
      </c>
      <c r="CU30" s="146">
        <f t="shared" si="48"/>
        <v>0</v>
      </c>
      <c r="CV30" s="146">
        <f t="shared" si="49"/>
        <v>0</v>
      </c>
      <c r="CW30" s="146">
        <f t="shared" si="50"/>
        <v>0</v>
      </c>
      <c r="CX30" s="146">
        <f t="shared" si="51"/>
        <v>0</v>
      </c>
      <c r="CZ30" s="146">
        <f t="shared" si="52"/>
        <v>0</v>
      </c>
      <c r="DA30" s="146">
        <f t="shared" si="53"/>
        <v>0</v>
      </c>
      <c r="DB30" s="146">
        <f t="shared" si="54"/>
        <v>0</v>
      </c>
      <c r="DC30" s="146">
        <f t="shared" si="55"/>
        <v>0</v>
      </c>
      <c r="DD30" s="146">
        <f t="shared" si="56"/>
        <v>0</v>
      </c>
      <c r="DE30" s="146">
        <f t="shared" si="57"/>
        <v>0</v>
      </c>
      <c r="DF30" s="146">
        <f t="shared" si="58"/>
        <v>0</v>
      </c>
      <c r="DG30" s="25"/>
      <c r="DH30" s="146">
        <f t="shared" si="59"/>
        <v>0</v>
      </c>
      <c r="DI30" s="146">
        <f t="shared" si="60"/>
        <v>0</v>
      </c>
      <c r="DJ30" s="146">
        <f t="shared" si="61"/>
        <v>0</v>
      </c>
      <c r="DK30" s="146">
        <f t="shared" si="62"/>
        <v>0</v>
      </c>
      <c r="DL30" s="146">
        <f t="shared" si="63"/>
        <v>0</v>
      </c>
      <c r="DM30" s="146">
        <f t="shared" si="64"/>
        <v>0</v>
      </c>
      <c r="DN30" s="146">
        <f t="shared" si="65"/>
        <v>0</v>
      </c>
      <c r="DP30" s="146">
        <f t="shared" si="66"/>
        <v>0</v>
      </c>
      <c r="DQ30" s="146">
        <f t="shared" si="67"/>
        <v>0</v>
      </c>
      <c r="DR30" s="146">
        <f t="shared" si="68"/>
        <v>0</v>
      </c>
      <c r="DS30" s="146">
        <f t="shared" si="69"/>
        <v>0</v>
      </c>
      <c r="DT30" s="146">
        <f t="shared" si="70"/>
        <v>0</v>
      </c>
      <c r="DU30" s="146">
        <f t="shared" si="71"/>
        <v>0</v>
      </c>
      <c r="DV30" s="146">
        <f t="shared" si="72"/>
        <v>0</v>
      </c>
      <c r="DW30" s="25"/>
      <c r="DX30" s="146">
        <f t="shared" si="73"/>
        <v>0</v>
      </c>
      <c r="DY30" s="146">
        <f t="shared" si="74"/>
        <v>0</v>
      </c>
      <c r="DZ30" s="146">
        <f t="shared" si="75"/>
        <v>0</v>
      </c>
      <c r="EA30" s="146">
        <f t="shared" si="76"/>
        <v>0</v>
      </c>
      <c r="EB30" s="146">
        <f t="shared" si="77"/>
        <v>0</v>
      </c>
      <c r="EC30" s="146">
        <f t="shared" si="78"/>
        <v>0</v>
      </c>
      <c r="ED30" s="146">
        <f t="shared" si="79"/>
        <v>0</v>
      </c>
      <c r="EF30" s="146">
        <f t="shared" si="80"/>
        <v>0</v>
      </c>
      <c r="EG30" s="146">
        <f t="shared" si="81"/>
        <v>0</v>
      </c>
      <c r="EH30" s="146">
        <f t="shared" si="82"/>
        <v>0</v>
      </c>
      <c r="EI30" s="146">
        <f t="shared" si="83"/>
        <v>0</v>
      </c>
      <c r="EJ30" s="146">
        <f t="shared" si="84"/>
        <v>0</v>
      </c>
      <c r="EK30" s="146">
        <f t="shared" si="85"/>
        <v>0</v>
      </c>
      <c r="EL30" s="146">
        <f t="shared" si="86"/>
        <v>0</v>
      </c>
      <c r="EN30" s="146">
        <f t="shared" si="87"/>
        <v>0</v>
      </c>
      <c r="EO30" s="146">
        <f t="shared" si="88"/>
        <v>0</v>
      </c>
      <c r="EP30" s="146">
        <f t="shared" si="89"/>
        <v>0</v>
      </c>
      <c r="EQ30" s="146">
        <f t="shared" si="90"/>
        <v>0</v>
      </c>
      <c r="ER30" s="146">
        <f t="shared" si="91"/>
        <v>0</v>
      </c>
      <c r="ES30" s="146">
        <f t="shared" si="92"/>
        <v>0</v>
      </c>
      <c r="ET30" s="146">
        <f t="shared" si="93"/>
        <v>0</v>
      </c>
      <c r="EV30" s="146">
        <f t="shared" si="94"/>
        <v>0</v>
      </c>
      <c r="EW30" s="146">
        <f t="shared" si="95"/>
        <v>0</v>
      </c>
      <c r="EX30" s="146">
        <f t="shared" si="96"/>
        <v>0</v>
      </c>
      <c r="EY30" s="146">
        <f t="shared" si="97"/>
        <v>0</v>
      </c>
      <c r="EZ30" s="146">
        <f t="shared" si="98"/>
        <v>0</v>
      </c>
      <c r="FA30" s="146">
        <f t="shared" si="99"/>
        <v>0</v>
      </c>
      <c r="FB30" s="146">
        <f t="shared" si="100"/>
        <v>0</v>
      </c>
      <c r="FC30" s="25"/>
      <c r="FD30" s="146">
        <f t="shared" si="101"/>
        <v>0</v>
      </c>
      <c r="FE30" s="146">
        <f t="shared" si="102"/>
        <v>0</v>
      </c>
      <c r="FF30" s="146">
        <f t="shared" si="103"/>
        <v>0</v>
      </c>
      <c r="FG30" s="146">
        <f t="shared" si="104"/>
        <v>0</v>
      </c>
      <c r="FH30" s="146">
        <f t="shared" si="105"/>
        <v>0</v>
      </c>
      <c r="FI30" s="146">
        <f t="shared" si="106"/>
        <v>0</v>
      </c>
      <c r="FJ30" s="146">
        <f t="shared" si="107"/>
        <v>0</v>
      </c>
      <c r="FL30" s="146">
        <f t="shared" si="108"/>
        <v>4.1666666666666664E-2</v>
      </c>
      <c r="FM30" s="146">
        <f t="shared" si="109"/>
        <v>4.1666666666666664E-2</v>
      </c>
      <c r="FN30" s="146">
        <f t="shared" si="110"/>
        <v>0</v>
      </c>
      <c r="FO30" s="146">
        <f t="shared" si="111"/>
        <v>0</v>
      </c>
      <c r="FP30" s="146">
        <f t="shared" si="112"/>
        <v>4.1666666666666664E-2</v>
      </c>
      <c r="FQ30" s="146">
        <f t="shared" si="113"/>
        <v>4.1666666666666664E-2</v>
      </c>
      <c r="FR30" s="146">
        <f t="shared" si="114"/>
        <v>4.1666666666666664E-2</v>
      </c>
      <c r="FT30" s="146">
        <f t="shared" si="115"/>
        <v>4.1666666666666664E-2</v>
      </c>
      <c r="FU30" s="146">
        <f t="shared" si="116"/>
        <v>4.1666666666666664E-2</v>
      </c>
      <c r="FV30" s="146">
        <f t="shared" si="117"/>
        <v>0</v>
      </c>
      <c r="FW30" s="146">
        <f t="shared" si="118"/>
        <v>0</v>
      </c>
      <c r="FX30" s="146">
        <f t="shared" si="119"/>
        <v>4.1666666666666664E-2</v>
      </c>
      <c r="FY30" s="146">
        <f t="shared" si="120"/>
        <v>4.1666666666666664E-2</v>
      </c>
      <c r="FZ30" s="146">
        <f t="shared" si="121"/>
        <v>4.1666666666666664E-2</v>
      </c>
      <c r="GB30" s="146">
        <f t="shared" si="122"/>
        <v>4.1666666666666664E-2</v>
      </c>
      <c r="GC30" s="146">
        <f t="shared" si="123"/>
        <v>4.1666666666666664E-2</v>
      </c>
      <c r="GD30" s="146">
        <f t="shared" si="124"/>
        <v>0</v>
      </c>
      <c r="GE30" s="146">
        <f t="shared" si="125"/>
        <v>0</v>
      </c>
      <c r="GF30" s="146">
        <f t="shared" si="126"/>
        <v>4.1666666666666664E-2</v>
      </c>
      <c r="GG30" s="146">
        <f t="shared" si="127"/>
        <v>4.1666666666666664E-2</v>
      </c>
      <c r="GH30" s="146">
        <f t="shared" si="128"/>
        <v>4.1666666666666664E-2</v>
      </c>
      <c r="GJ30" s="146">
        <f t="shared" si="129"/>
        <v>4.1666666666666664E-2</v>
      </c>
      <c r="GK30" s="146">
        <f t="shared" si="130"/>
        <v>4.1666666666666664E-2</v>
      </c>
      <c r="GL30" s="146">
        <f t="shared" si="131"/>
        <v>0</v>
      </c>
      <c r="GM30" s="146">
        <f t="shared" si="132"/>
        <v>0</v>
      </c>
      <c r="GN30" s="146">
        <f t="shared" si="133"/>
        <v>4.1666666666666664E-2</v>
      </c>
      <c r="GO30" s="146">
        <f t="shared" si="134"/>
        <v>4.1666666666666664E-2</v>
      </c>
      <c r="GP30" s="146">
        <f t="shared" si="135"/>
        <v>4.1666666666666664E-2</v>
      </c>
      <c r="GR30" s="146">
        <f t="shared" si="136"/>
        <v>4.1666666666666664E-2</v>
      </c>
      <c r="GS30" s="146">
        <f t="shared" si="137"/>
        <v>4.1666666666666664E-2</v>
      </c>
      <c r="GT30" s="146">
        <f t="shared" si="138"/>
        <v>0</v>
      </c>
      <c r="GU30" s="146">
        <f t="shared" si="139"/>
        <v>0</v>
      </c>
      <c r="GV30" s="146">
        <f t="shared" si="140"/>
        <v>4.1666666666666664E-2</v>
      </c>
      <c r="GW30" s="146">
        <f t="shared" si="141"/>
        <v>4.1666666666666664E-2</v>
      </c>
      <c r="GX30" s="146">
        <f t="shared" si="142"/>
        <v>4.1666666666666664E-2</v>
      </c>
      <c r="GZ30" s="146">
        <f t="shared" si="143"/>
        <v>4.1666666666666664E-2</v>
      </c>
      <c r="HA30" s="146">
        <f t="shared" si="144"/>
        <v>4.1666666666666664E-2</v>
      </c>
      <c r="HB30" s="146">
        <f t="shared" si="145"/>
        <v>0</v>
      </c>
      <c r="HC30" s="146">
        <f t="shared" si="146"/>
        <v>0</v>
      </c>
      <c r="HD30" s="146">
        <f t="shared" si="147"/>
        <v>4.1666666666666664E-2</v>
      </c>
      <c r="HE30" s="146">
        <f t="shared" si="148"/>
        <v>4.1666666666666664E-2</v>
      </c>
      <c r="HF30" s="146">
        <f t="shared" si="149"/>
        <v>4.1666666666666664E-2</v>
      </c>
      <c r="HH30" s="146">
        <f t="shared" si="150"/>
        <v>4.1666666666666664E-2</v>
      </c>
      <c r="HI30" s="146">
        <f t="shared" si="151"/>
        <v>4.1666666666666664E-2</v>
      </c>
      <c r="HJ30" s="146">
        <f t="shared" si="152"/>
        <v>0</v>
      </c>
      <c r="HK30" s="146">
        <f t="shared" si="153"/>
        <v>0</v>
      </c>
      <c r="HL30" s="146">
        <f t="shared" si="154"/>
        <v>4.1666666666666664E-2</v>
      </c>
      <c r="HM30" s="146">
        <f t="shared" si="155"/>
        <v>4.1666666666666664E-2</v>
      </c>
      <c r="HN30" s="146">
        <f t="shared" si="156"/>
        <v>4.1666666666666664E-2</v>
      </c>
      <c r="HP30" s="146">
        <f t="shared" si="157"/>
        <v>4.1666666666666664E-2</v>
      </c>
      <c r="HQ30" s="146">
        <f t="shared" si="158"/>
        <v>4.1666666666666664E-2</v>
      </c>
      <c r="HR30" s="146">
        <f t="shared" si="159"/>
        <v>0</v>
      </c>
      <c r="HS30" s="146">
        <f t="shared" si="160"/>
        <v>0</v>
      </c>
      <c r="HT30" s="146">
        <f t="shared" si="161"/>
        <v>4.1666666666666664E-2</v>
      </c>
      <c r="HU30" s="146">
        <f t="shared" si="162"/>
        <v>4.1666666666666664E-2</v>
      </c>
      <c r="HV30" s="146">
        <f t="shared" si="163"/>
        <v>4.1666666666666664E-2</v>
      </c>
      <c r="HX30" s="146">
        <f t="shared" si="164"/>
        <v>0</v>
      </c>
      <c r="HY30" s="146">
        <f t="shared" si="165"/>
        <v>0</v>
      </c>
      <c r="HZ30" s="146">
        <f t="shared" si="166"/>
        <v>0</v>
      </c>
      <c r="IA30" s="146">
        <f t="shared" si="167"/>
        <v>0</v>
      </c>
      <c r="IB30" s="146">
        <f t="shared" si="168"/>
        <v>0</v>
      </c>
      <c r="IC30" s="146">
        <f t="shared" si="169"/>
        <v>0</v>
      </c>
      <c r="ID30" s="146">
        <f t="shared" si="170"/>
        <v>0</v>
      </c>
    </row>
    <row r="31" spans="1:238" ht="17.25" customHeight="1" x14ac:dyDescent="0.7">
      <c r="A31" s="4">
        <v>27</v>
      </c>
      <c r="B31" s="155"/>
      <c r="C31" s="148"/>
      <c r="D31" s="155"/>
      <c r="E31" s="148"/>
      <c r="F31" s="155">
        <v>0.625</v>
      </c>
      <c r="G31" s="148">
        <v>0.95833333333333337</v>
      </c>
      <c r="H31" s="155">
        <v>0.625</v>
      </c>
      <c r="I31" s="148">
        <v>0.95833333333333337</v>
      </c>
      <c r="J31" s="147">
        <v>0.625</v>
      </c>
      <c r="K31" s="148">
        <v>0.95833333333333337</v>
      </c>
      <c r="L31" s="131">
        <v>0.625</v>
      </c>
      <c r="M31" s="132">
        <v>0.95833333333333337</v>
      </c>
      <c r="N31" s="155">
        <v>0.625</v>
      </c>
      <c r="O31" s="148">
        <v>0.95833333333333337</v>
      </c>
      <c r="P31" s="138">
        <f t="shared" si="1"/>
        <v>1.666666666666667</v>
      </c>
      <c r="Q31" s="139">
        <f t="shared" si="172"/>
        <v>5</v>
      </c>
      <c r="R31" s="33"/>
      <c r="S31" s="175"/>
      <c r="T31" s="176" t="s">
        <v>375</v>
      </c>
      <c r="U31" s="36" t="s">
        <v>378</v>
      </c>
      <c r="W31" s="175"/>
      <c r="Y31" s="175"/>
      <c r="Z31" s="10"/>
      <c r="AT31" s="25">
        <v>27</v>
      </c>
      <c r="AV31" s="146">
        <f t="shared" si="3"/>
        <v>0</v>
      </c>
      <c r="AW31" s="146">
        <f t="shared" si="4"/>
        <v>0</v>
      </c>
      <c r="AX31" s="146">
        <f t="shared" si="5"/>
        <v>0</v>
      </c>
      <c r="AY31" s="146">
        <f t="shared" si="6"/>
        <v>0</v>
      </c>
      <c r="AZ31" s="146">
        <f t="shared" si="7"/>
        <v>0</v>
      </c>
      <c r="BA31" s="146">
        <f t="shared" si="8"/>
        <v>0</v>
      </c>
      <c r="BB31" s="146">
        <f t="shared" si="9"/>
        <v>0</v>
      </c>
      <c r="BD31" s="146">
        <f t="shared" si="10"/>
        <v>0</v>
      </c>
      <c r="BE31" s="146">
        <f t="shared" si="11"/>
        <v>0</v>
      </c>
      <c r="BF31" s="146">
        <f t="shared" si="12"/>
        <v>0</v>
      </c>
      <c r="BG31" s="146">
        <f t="shared" si="13"/>
        <v>0</v>
      </c>
      <c r="BH31" s="146">
        <f t="shared" si="14"/>
        <v>0</v>
      </c>
      <c r="BI31" s="146">
        <f t="shared" si="15"/>
        <v>0</v>
      </c>
      <c r="BJ31" s="146">
        <f t="shared" si="16"/>
        <v>0</v>
      </c>
      <c r="BK31" s="25"/>
      <c r="BL31" s="146">
        <f t="shared" si="17"/>
        <v>0</v>
      </c>
      <c r="BM31" s="146">
        <f t="shared" si="18"/>
        <v>0</v>
      </c>
      <c r="BN31" s="146">
        <f t="shared" si="19"/>
        <v>0</v>
      </c>
      <c r="BO31" s="146">
        <f t="shared" si="20"/>
        <v>0</v>
      </c>
      <c r="BP31" s="146">
        <f t="shared" si="21"/>
        <v>0</v>
      </c>
      <c r="BQ31" s="146">
        <f t="shared" si="22"/>
        <v>0</v>
      </c>
      <c r="BR31" s="146">
        <f t="shared" si="23"/>
        <v>0</v>
      </c>
      <c r="BT31" s="146">
        <f t="shared" si="24"/>
        <v>0</v>
      </c>
      <c r="BU31" s="146">
        <f t="shared" si="25"/>
        <v>0</v>
      </c>
      <c r="BV31" s="146">
        <f t="shared" si="26"/>
        <v>0</v>
      </c>
      <c r="BW31" s="146">
        <f t="shared" si="27"/>
        <v>0</v>
      </c>
      <c r="BX31" s="146">
        <f t="shared" si="28"/>
        <v>0</v>
      </c>
      <c r="BY31" s="146">
        <f t="shared" si="29"/>
        <v>0</v>
      </c>
      <c r="BZ31" s="146">
        <f t="shared" si="30"/>
        <v>0</v>
      </c>
      <c r="CB31" s="146">
        <f t="shared" si="31"/>
        <v>0</v>
      </c>
      <c r="CC31" s="146">
        <f t="shared" si="32"/>
        <v>0</v>
      </c>
      <c r="CD31" s="146">
        <f t="shared" si="33"/>
        <v>0</v>
      </c>
      <c r="CE31" s="146">
        <f t="shared" si="34"/>
        <v>0</v>
      </c>
      <c r="CF31" s="146">
        <f t="shared" si="35"/>
        <v>0</v>
      </c>
      <c r="CG31" s="146">
        <f t="shared" si="36"/>
        <v>0</v>
      </c>
      <c r="CH31" s="146">
        <f t="shared" si="37"/>
        <v>0</v>
      </c>
      <c r="CJ31" s="146">
        <f t="shared" si="38"/>
        <v>0</v>
      </c>
      <c r="CK31" s="146">
        <f t="shared" si="39"/>
        <v>0</v>
      </c>
      <c r="CL31" s="146">
        <f t="shared" si="40"/>
        <v>0</v>
      </c>
      <c r="CM31" s="146">
        <f t="shared" si="41"/>
        <v>0</v>
      </c>
      <c r="CN31" s="146">
        <f t="shared" si="42"/>
        <v>0</v>
      </c>
      <c r="CO31" s="146">
        <f t="shared" si="43"/>
        <v>0</v>
      </c>
      <c r="CP31" s="146">
        <f t="shared" si="44"/>
        <v>0</v>
      </c>
      <c r="CQ31" s="25"/>
      <c r="CR31" s="146">
        <f t="shared" si="45"/>
        <v>0</v>
      </c>
      <c r="CS31" s="146">
        <f t="shared" si="46"/>
        <v>0</v>
      </c>
      <c r="CT31" s="146">
        <f t="shared" si="47"/>
        <v>0</v>
      </c>
      <c r="CU31" s="146">
        <f t="shared" si="48"/>
        <v>0</v>
      </c>
      <c r="CV31" s="146">
        <f t="shared" si="49"/>
        <v>0</v>
      </c>
      <c r="CW31" s="146">
        <f t="shared" si="50"/>
        <v>0</v>
      </c>
      <c r="CX31" s="146">
        <f t="shared" si="51"/>
        <v>0</v>
      </c>
      <c r="CZ31" s="146">
        <f t="shared" si="52"/>
        <v>0</v>
      </c>
      <c r="DA31" s="146">
        <f t="shared" si="53"/>
        <v>0</v>
      </c>
      <c r="DB31" s="146">
        <f t="shared" si="54"/>
        <v>0</v>
      </c>
      <c r="DC31" s="146">
        <f t="shared" si="55"/>
        <v>0</v>
      </c>
      <c r="DD31" s="146">
        <f t="shared" si="56"/>
        <v>0</v>
      </c>
      <c r="DE31" s="146">
        <f t="shared" si="57"/>
        <v>0</v>
      </c>
      <c r="DF31" s="146">
        <f t="shared" si="58"/>
        <v>0</v>
      </c>
      <c r="DG31" s="25"/>
      <c r="DH31" s="146">
        <f t="shared" si="59"/>
        <v>0</v>
      </c>
      <c r="DI31" s="146">
        <f t="shared" si="60"/>
        <v>0</v>
      </c>
      <c r="DJ31" s="146">
        <f t="shared" si="61"/>
        <v>0</v>
      </c>
      <c r="DK31" s="146">
        <f t="shared" si="62"/>
        <v>0</v>
      </c>
      <c r="DL31" s="146">
        <f t="shared" si="63"/>
        <v>0</v>
      </c>
      <c r="DM31" s="146">
        <f t="shared" si="64"/>
        <v>0</v>
      </c>
      <c r="DN31" s="146">
        <f t="shared" si="65"/>
        <v>0</v>
      </c>
      <c r="DP31" s="146">
        <f t="shared" si="66"/>
        <v>0</v>
      </c>
      <c r="DQ31" s="146">
        <f t="shared" si="67"/>
        <v>0</v>
      </c>
      <c r="DR31" s="146">
        <f t="shared" si="68"/>
        <v>0</v>
      </c>
      <c r="DS31" s="146">
        <f t="shared" si="69"/>
        <v>0</v>
      </c>
      <c r="DT31" s="146">
        <f t="shared" si="70"/>
        <v>0</v>
      </c>
      <c r="DU31" s="146">
        <f t="shared" si="71"/>
        <v>0</v>
      </c>
      <c r="DV31" s="146">
        <f t="shared" si="72"/>
        <v>0</v>
      </c>
      <c r="DW31" s="25"/>
      <c r="DX31" s="146">
        <f t="shared" si="73"/>
        <v>0</v>
      </c>
      <c r="DY31" s="146">
        <f t="shared" si="74"/>
        <v>0</v>
      </c>
      <c r="DZ31" s="146">
        <f t="shared" si="75"/>
        <v>0</v>
      </c>
      <c r="EA31" s="146">
        <f t="shared" si="76"/>
        <v>0</v>
      </c>
      <c r="EB31" s="146">
        <f t="shared" si="77"/>
        <v>0</v>
      </c>
      <c r="EC31" s="146">
        <f t="shared" si="78"/>
        <v>0</v>
      </c>
      <c r="ED31" s="146">
        <f t="shared" si="79"/>
        <v>0</v>
      </c>
      <c r="EF31" s="146">
        <f t="shared" si="80"/>
        <v>0</v>
      </c>
      <c r="EG31" s="146">
        <f t="shared" si="81"/>
        <v>0</v>
      </c>
      <c r="EH31" s="146">
        <f t="shared" si="82"/>
        <v>0</v>
      </c>
      <c r="EI31" s="146">
        <f t="shared" si="83"/>
        <v>0</v>
      </c>
      <c r="EJ31" s="146">
        <f t="shared" si="84"/>
        <v>0</v>
      </c>
      <c r="EK31" s="146">
        <f t="shared" si="85"/>
        <v>0</v>
      </c>
      <c r="EL31" s="146">
        <f t="shared" si="86"/>
        <v>0</v>
      </c>
      <c r="EN31" s="146">
        <f t="shared" si="87"/>
        <v>0</v>
      </c>
      <c r="EO31" s="146">
        <f t="shared" si="88"/>
        <v>0</v>
      </c>
      <c r="EP31" s="146">
        <f t="shared" si="89"/>
        <v>0</v>
      </c>
      <c r="EQ31" s="146">
        <f t="shared" si="90"/>
        <v>0</v>
      </c>
      <c r="ER31" s="146">
        <f t="shared" si="91"/>
        <v>0</v>
      </c>
      <c r="ES31" s="146">
        <f t="shared" si="92"/>
        <v>0</v>
      </c>
      <c r="ET31" s="146">
        <f t="shared" si="93"/>
        <v>0</v>
      </c>
      <c r="EV31" s="146">
        <f t="shared" si="94"/>
        <v>0</v>
      </c>
      <c r="EW31" s="146">
        <f t="shared" si="95"/>
        <v>0</v>
      </c>
      <c r="EX31" s="146">
        <f t="shared" si="96"/>
        <v>0</v>
      </c>
      <c r="EY31" s="146">
        <f t="shared" si="97"/>
        <v>0</v>
      </c>
      <c r="EZ31" s="146">
        <f t="shared" si="98"/>
        <v>0</v>
      </c>
      <c r="FA31" s="146">
        <f t="shared" si="99"/>
        <v>0</v>
      </c>
      <c r="FB31" s="146">
        <f t="shared" si="100"/>
        <v>0</v>
      </c>
      <c r="FC31" s="25"/>
      <c r="FD31" s="146">
        <f t="shared" si="101"/>
        <v>0</v>
      </c>
      <c r="FE31" s="146">
        <f t="shared" si="102"/>
        <v>0</v>
      </c>
      <c r="FF31" s="146">
        <f t="shared" si="103"/>
        <v>0</v>
      </c>
      <c r="FG31" s="146">
        <f t="shared" si="104"/>
        <v>0</v>
      </c>
      <c r="FH31" s="146">
        <f t="shared" si="105"/>
        <v>0</v>
      </c>
      <c r="FI31" s="146">
        <f t="shared" si="106"/>
        <v>0</v>
      </c>
      <c r="FJ31" s="146">
        <f t="shared" si="107"/>
        <v>0</v>
      </c>
      <c r="FL31" s="146">
        <f t="shared" si="108"/>
        <v>0</v>
      </c>
      <c r="FM31" s="146">
        <f t="shared" si="109"/>
        <v>0</v>
      </c>
      <c r="FN31" s="146">
        <f t="shared" si="110"/>
        <v>4.1666666666666664E-2</v>
      </c>
      <c r="FO31" s="146">
        <f t="shared" si="111"/>
        <v>4.1666666666666664E-2</v>
      </c>
      <c r="FP31" s="146">
        <f t="shared" si="112"/>
        <v>4.1666666666666664E-2</v>
      </c>
      <c r="FQ31" s="146">
        <f t="shared" si="113"/>
        <v>4.1666666666666664E-2</v>
      </c>
      <c r="FR31" s="146">
        <f t="shared" si="114"/>
        <v>4.1666666666666664E-2</v>
      </c>
      <c r="FT31" s="146">
        <f t="shared" si="115"/>
        <v>0</v>
      </c>
      <c r="FU31" s="146">
        <f t="shared" si="116"/>
        <v>0</v>
      </c>
      <c r="FV31" s="146">
        <f t="shared" si="117"/>
        <v>4.1666666666666664E-2</v>
      </c>
      <c r="FW31" s="146">
        <f t="shared" si="118"/>
        <v>4.1666666666666664E-2</v>
      </c>
      <c r="FX31" s="146">
        <f t="shared" si="119"/>
        <v>4.1666666666666664E-2</v>
      </c>
      <c r="FY31" s="146">
        <f t="shared" si="120"/>
        <v>4.1666666666666664E-2</v>
      </c>
      <c r="FZ31" s="146">
        <f t="shared" si="121"/>
        <v>4.1666666666666664E-2</v>
      </c>
      <c r="GB31" s="146">
        <f t="shared" si="122"/>
        <v>0</v>
      </c>
      <c r="GC31" s="146">
        <f t="shared" si="123"/>
        <v>0</v>
      </c>
      <c r="GD31" s="146">
        <f t="shared" si="124"/>
        <v>4.1666666666666664E-2</v>
      </c>
      <c r="GE31" s="146">
        <f t="shared" si="125"/>
        <v>4.1666666666666664E-2</v>
      </c>
      <c r="GF31" s="146">
        <f t="shared" si="126"/>
        <v>4.1666666666666664E-2</v>
      </c>
      <c r="GG31" s="146">
        <f t="shared" si="127"/>
        <v>4.1666666666666664E-2</v>
      </c>
      <c r="GH31" s="146">
        <f t="shared" si="128"/>
        <v>4.1666666666666664E-2</v>
      </c>
      <c r="GJ31" s="146">
        <f t="shared" si="129"/>
        <v>0</v>
      </c>
      <c r="GK31" s="146">
        <f t="shared" si="130"/>
        <v>0</v>
      </c>
      <c r="GL31" s="146">
        <f t="shared" si="131"/>
        <v>4.1666666666666664E-2</v>
      </c>
      <c r="GM31" s="146">
        <f t="shared" si="132"/>
        <v>4.1666666666666664E-2</v>
      </c>
      <c r="GN31" s="146">
        <f t="shared" si="133"/>
        <v>4.1666666666666664E-2</v>
      </c>
      <c r="GO31" s="146">
        <f t="shared" si="134"/>
        <v>4.1666666666666664E-2</v>
      </c>
      <c r="GP31" s="146">
        <f t="shared" si="135"/>
        <v>4.1666666666666664E-2</v>
      </c>
      <c r="GR31" s="146">
        <f t="shared" si="136"/>
        <v>0</v>
      </c>
      <c r="GS31" s="146">
        <f t="shared" si="137"/>
        <v>0</v>
      </c>
      <c r="GT31" s="146">
        <f t="shared" si="138"/>
        <v>4.1666666666666664E-2</v>
      </c>
      <c r="GU31" s="146">
        <f t="shared" si="139"/>
        <v>4.1666666666666664E-2</v>
      </c>
      <c r="GV31" s="146">
        <f t="shared" si="140"/>
        <v>4.1666666666666664E-2</v>
      </c>
      <c r="GW31" s="146">
        <f t="shared" si="141"/>
        <v>4.1666666666666664E-2</v>
      </c>
      <c r="GX31" s="146">
        <f t="shared" si="142"/>
        <v>4.1666666666666664E-2</v>
      </c>
      <c r="GZ31" s="146">
        <f t="shared" si="143"/>
        <v>0</v>
      </c>
      <c r="HA31" s="146">
        <f t="shared" si="144"/>
        <v>0</v>
      </c>
      <c r="HB31" s="146">
        <f t="shared" si="145"/>
        <v>4.1666666666666664E-2</v>
      </c>
      <c r="HC31" s="146">
        <f t="shared" si="146"/>
        <v>4.1666666666666664E-2</v>
      </c>
      <c r="HD31" s="146">
        <f t="shared" si="147"/>
        <v>4.1666666666666664E-2</v>
      </c>
      <c r="HE31" s="146">
        <f t="shared" si="148"/>
        <v>4.1666666666666664E-2</v>
      </c>
      <c r="HF31" s="146">
        <f t="shared" si="149"/>
        <v>4.1666666666666664E-2</v>
      </c>
      <c r="HH31" s="146">
        <f t="shared" si="150"/>
        <v>0</v>
      </c>
      <c r="HI31" s="146">
        <f t="shared" si="151"/>
        <v>0</v>
      </c>
      <c r="HJ31" s="146">
        <f t="shared" si="152"/>
        <v>4.1666666666666664E-2</v>
      </c>
      <c r="HK31" s="146">
        <f t="shared" si="153"/>
        <v>4.1666666666666664E-2</v>
      </c>
      <c r="HL31" s="146">
        <f t="shared" si="154"/>
        <v>4.1666666666666664E-2</v>
      </c>
      <c r="HM31" s="146">
        <f t="shared" si="155"/>
        <v>4.1666666666666664E-2</v>
      </c>
      <c r="HN31" s="146">
        <f t="shared" si="156"/>
        <v>4.1666666666666664E-2</v>
      </c>
      <c r="HP31" s="146">
        <f t="shared" si="157"/>
        <v>0</v>
      </c>
      <c r="HQ31" s="146">
        <f t="shared" si="158"/>
        <v>0</v>
      </c>
      <c r="HR31" s="146">
        <f t="shared" si="159"/>
        <v>4.1666666666666664E-2</v>
      </c>
      <c r="HS31" s="146">
        <f t="shared" si="160"/>
        <v>4.1666666666666664E-2</v>
      </c>
      <c r="HT31" s="146">
        <f t="shared" si="161"/>
        <v>4.1666666666666664E-2</v>
      </c>
      <c r="HU31" s="146">
        <f t="shared" si="162"/>
        <v>4.1666666666666664E-2</v>
      </c>
      <c r="HV31" s="146">
        <f t="shared" si="163"/>
        <v>4.1666666666666664E-2</v>
      </c>
      <c r="HX31" s="146">
        <f t="shared" si="164"/>
        <v>0</v>
      </c>
      <c r="HY31" s="146">
        <f t="shared" si="165"/>
        <v>0</v>
      </c>
      <c r="HZ31" s="146">
        <f t="shared" si="166"/>
        <v>0</v>
      </c>
      <c r="IA31" s="146">
        <f t="shared" si="167"/>
        <v>0</v>
      </c>
      <c r="IB31" s="146">
        <f t="shared" si="168"/>
        <v>0</v>
      </c>
      <c r="IC31" s="146">
        <f t="shared" si="169"/>
        <v>0</v>
      </c>
      <c r="ID31" s="146">
        <f t="shared" si="170"/>
        <v>0</v>
      </c>
    </row>
    <row r="32" spans="1:238" ht="17.25" customHeight="1" x14ac:dyDescent="0.65">
      <c r="A32" s="4">
        <v>28</v>
      </c>
      <c r="B32" s="155">
        <v>0.79166666666666663</v>
      </c>
      <c r="C32" s="148">
        <v>0.20833333333333334</v>
      </c>
      <c r="D32" s="131">
        <v>0.79166666666666663</v>
      </c>
      <c r="E32" s="132">
        <v>0.20833333333333334</v>
      </c>
      <c r="F32" s="155"/>
      <c r="G32" s="148"/>
      <c r="H32" s="155"/>
      <c r="I32" s="148"/>
      <c r="J32" s="155"/>
      <c r="K32" s="148"/>
      <c r="L32" s="155">
        <v>0.79166666666666663</v>
      </c>
      <c r="M32" s="148">
        <v>0.20833333333333334</v>
      </c>
      <c r="N32" s="156">
        <v>0.79166666666666663</v>
      </c>
      <c r="O32" s="157">
        <v>0.20833333333333334</v>
      </c>
      <c r="P32" s="138">
        <f t="shared" si="1"/>
        <v>1.666666666666667</v>
      </c>
      <c r="Q32" s="139">
        <f t="shared" si="172"/>
        <v>4</v>
      </c>
      <c r="R32" s="30"/>
      <c r="T32" s="177" t="s">
        <v>375</v>
      </c>
      <c r="U32" s="178" t="s">
        <v>379</v>
      </c>
      <c r="V32" s="40"/>
      <c r="W32" s="175"/>
      <c r="Y32" s="175"/>
      <c r="Z32" s="179"/>
      <c r="AA32" s="175"/>
      <c r="AR32" s="25"/>
      <c r="AT32" s="25">
        <v>28</v>
      </c>
      <c r="AV32" s="146">
        <f t="shared" si="3"/>
        <v>4.1666666666666664E-2</v>
      </c>
      <c r="AW32" s="146">
        <f t="shared" si="4"/>
        <v>4.1666666666666664E-2</v>
      </c>
      <c r="AX32" s="146">
        <f t="shared" si="5"/>
        <v>4.1666666666666664E-2</v>
      </c>
      <c r="AY32" s="146">
        <f t="shared" si="6"/>
        <v>0</v>
      </c>
      <c r="AZ32" s="146">
        <f t="shared" si="7"/>
        <v>0</v>
      </c>
      <c r="BA32" s="146">
        <f t="shared" si="8"/>
        <v>0</v>
      </c>
      <c r="BB32" s="146">
        <f t="shared" si="9"/>
        <v>4.1666666666666664E-2</v>
      </c>
      <c r="BD32" s="146">
        <f t="shared" si="10"/>
        <v>4.1666666666666664E-2</v>
      </c>
      <c r="BE32" s="146">
        <f t="shared" si="11"/>
        <v>4.1666666666666664E-2</v>
      </c>
      <c r="BF32" s="146">
        <f t="shared" si="12"/>
        <v>4.1666666666666664E-2</v>
      </c>
      <c r="BG32" s="146">
        <f t="shared" si="13"/>
        <v>0</v>
      </c>
      <c r="BH32" s="146">
        <f t="shared" si="14"/>
        <v>0</v>
      </c>
      <c r="BI32" s="146">
        <f t="shared" si="15"/>
        <v>0</v>
      </c>
      <c r="BJ32" s="146">
        <f t="shared" si="16"/>
        <v>4.1666666666666664E-2</v>
      </c>
      <c r="BK32" s="25"/>
      <c r="BL32" s="146">
        <f t="shared" si="17"/>
        <v>4.1666666666666664E-2</v>
      </c>
      <c r="BM32" s="146">
        <f t="shared" si="18"/>
        <v>4.1666666666666664E-2</v>
      </c>
      <c r="BN32" s="146">
        <f t="shared" si="19"/>
        <v>4.1666666666666664E-2</v>
      </c>
      <c r="BO32" s="146">
        <f t="shared" si="20"/>
        <v>0</v>
      </c>
      <c r="BP32" s="146">
        <f t="shared" si="21"/>
        <v>0</v>
      </c>
      <c r="BQ32" s="146">
        <f t="shared" si="22"/>
        <v>0</v>
      </c>
      <c r="BR32" s="146">
        <f t="shared" si="23"/>
        <v>4.1666666666666664E-2</v>
      </c>
      <c r="BT32" s="146">
        <f t="shared" si="24"/>
        <v>4.1666666666666664E-2</v>
      </c>
      <c r="BU32" s="146">
        <f t="shared" si="25"/>
        <v>4.1666666666666664E-2</v>
      </c>
      <c r="BV32" s="146">
        <f t="shared" si="26"/>
        <v>4.1666666666666664E-2</v>
      </c>
      <c r="BW32" s="146">
        <f t="shared" si="27"/>
        <v>0</v>
      </c>
      <c r="BX32" s="146">
        <f t="shared" si="28"/>
        <v>0</v>
      </c>
      <c r="BY32" s="146">
        <f t="shared" si="29"/>
        <v>0</v>
      </c>
      <c r="BZ32" s="146">
        <f t="shared" si="30"/>
        <v>4.1666666666666664E-2</v>
      </c>
      <c r="CB32" s="146">
        <f t="shared" si="31"/>
        <v>4.1666666666666664E-2</v>
      </c>
      <c r="CC32" s="146">
        <f t="shared" si="32"/>
        <v>4.1666666666666664E-2</v>
      </c>
      <c r="CD32" s="146">
        <f t="shared" si="33"/>
        <v>4.1666666666666664E-2</v>
      </c>
      <c r="CE32" s="146">
        <f t="shared" si="34"/>
        <v>0</v>
      </c>
      <c r="CF32" s="146">
        <f t="shared" si="35"/>
        <v>0</v>
      </c>
      <c r="CG32" s="146">
        <f t="shared" si="36"/>
        <v>0</v>
      </c>
      <c r="CH32" s="146">
        <f t="shared" si="37"/>
        <v>4.1666666666666664E-2</v>
      </c>
      <c r="CJ32" s="146">
        <f t="shared" si="38"/>
        <v>0</v>
      </c>
      <c r="CK32" s="146">
        <f t="shared" si="39"/>
        <v>0</v>
      </c>
      <c r="CL32" s="146">
        <f t="shared" si="40"/>
        <v>0</v>
      </c>
      <c r="CM32" s="146">
        <f t="shared" si="41"/>
        <v>0</v>
      </c>
      <c r="CN32" s="146">
        <f t="shared" si="42"/>
        <v>0</v>
      </c>
      <c r="CO32" s="146">
        <f t="shared" si="43"/>
        <v>0</v>
      </c>
      <c r="CP32" s="146">
        <f t="shared" si="44"/>
        <v>0</v>
      </c>
      <c r="CQ32" s="25"/>
      <c r="CR32" s="146">
        <f t="shared" si="45"/>
        <v>0</v>
      </c>
      <c r="CS32" s="146">
        <f t="shared" si="46"/>
        <v>0</v>
      </c>
      <c r="CT32" s="146">
        <f t="shared" si="47"/>
        <v>0</v>
      </c>
      <c r="CU32" s="146">
        <f t="shared" si="48"/>
        <v>0</v>
      </c>
      <c r="CV32" s="146">
        <f t="shared" si="49"/>
        <v>0</v>
      </c>
      <c r="CW32" s="146">
        <f t="shared" si="50"/>
        <v>0</v>
      </c>
      <c r="CX32" s="146">
        <f t="shared" si="51"/>
        <v>0</v>
      </c>
      <c r="CZ32" s="146">
        <f t="shared" si="52"/>
        <v>0</v>
      </c>
      <c r="DA32" s="146">
        <f t="shared" si="53"/>
        <v>0</v>
      </c>
      <c r="DB32" s="146">
        <f t="shared" si="54"/>
        <v>0</v>
      </c>
      <c r="DC32" s="146">
        <f t="shared" si="55"/>
        <v>0</v>
      </c>
      <c r="DD32" s="146">
        <f t="shared" si="56"/>
        <v>0</v>
      </c>
      <c r="DE32" s="146">
        <f t="shared" si="57"/>
        <v>0</v>
      </c>
      <c r="DF32" s="146">
        <f t="shared" si="58"/>
        <v>0</v>
      </c>
      <c r="DG32" s="25"/>
      <c r="DH32" s="146">
        <f t="shared" si="59"/>
        <v>0</v>
      </c>
      <c r="DI32" s="146">
        <f t="shared" si="60"/>
        <v>0</v>
      </c>
      <c r="DJ32" s="146">
        <f t="shared" si="61"/>
        <v>0</v>
      </c>
      <c r="DK32" s="146">
        <f t="shared" si="62"/>
        <v>0</v>
      </c>
      <c r="DL32" s="146">
        <f t="shared" si="63"/>
        <v>0</v>
      </c>
      <c r="DM32" s="146">
        <f t="shared" si="64"/>
        <v>0</v>
      </c>
      <c r="DN32" s="146">
        <f t="shared" si="65"/>
        <v>0</v>
      </c>
      <c r="DP32" s="146">
        <f t="shared" si="66"/>
        <v>0</v>
      </c>
      <c r="DQ32" s="146">
        <f t="shared" si="67"/>
        <v>0</v>
      </c>
      <c r="DR32" s="146">
        <f t="shared" si="68"/>
        <v>0</v>
      </c>
      <c r="DS32" s="146">
        <f t="shared" si="69"/>
        <v>0</v>
      </c>
      <c r="DT32" s="146">
        <f t="shared" si="70"/>
        <v>0</v>
      </c>
      <c r="DU32" s="146">
        <f t="shared" si="71"/>
        <v>0</v>
      </c>
      <c r="DV32" s="146">
        <f t="shared" si="72"/>
        <v>0</v>
      </c>
      <c r="DW32" s="25"/>
      <c r="DX32" s="146">
        <f t="shared" si="73"/>
        <v>0</v>
      </c>
      <c r="DY32" s="146">
        <f t="shared" si="74"/>
        <v>0</v>
      </c>
      <c r="DZ32" s="146">
        <f t="shared" si="75"/>
        <v>0</v>
      </c>
      <c r="EA32" s="146">
        <f t="shared" si="76"/>
        <v>0</v>
      </c>
      <c r="EB32" s="146">
        <f t="shared" si="77"/>
        <v>0</v>
      </c>
      <c r="EC32" s="146">
        <f t="shared" si="78"/>
        <v>0</v>
      </c>
      <c r="ED32" s="146">
        <f t="shared" si="79"/>
        <v>0</v>
      </c>
      <c r="EF32" s="146">
        <f t="shared" si="80"/>
        <v>0</v>
      </c>
      <c r="EG32" s="146">
        <f t="shared" si="81"/>
        <v>0</v>
      </c>
      <c r="EH32" s="146">
        <f t="shared" si="82"/>
        <v>0</v>
      </c>
      <c r="EI32" s="146">
        <f t="shared" si="83"/>
        <v>0</v>
      </c>
      <c r="EJ32" s="146">
        <f t="shared" si="84"/>
        <v>0</v>
      </c>
      <c r="EK32" s="146">
        <f t="shared" si="85"/>
        <v>0</v>
      </c>
      <c r="EL32" s="146">
        <f t="shared" si="86"/>
        <v>0</v>
      </c>
      <c r="EN32" s="146">
        <f t="shared" si="87"/>
        <v>0</v>
      </c>
      <c r="EO32" s="146">
        <f t="shared" si="88"/>
        <v>0</v>
      </c>
      <c r="EP32" s="146">
        <f t="shared" si="89"/>
        <v>0</v>
      </c>
      <c r="EQ32" s="146">
        <f t="shared" si="90"/>
        <v>0</v>
      </c>
      <c r="ER32" s="146">
        <f t="shared" si="91"/>
        <v>0</v>
      </c>
      <c r="ES32" s="146">
        <f t="shared" si="92"/>
        <v>0</v>
      </c>
      <c r="ET32" s="146">
        <f t="shared" si="93"/>
        <v>0</v>
      </c>
      <c r="EV32" s="146">
        <f t="shared" si="94"/>
        <v>0</v>
      </c>
      <c r="EW32" s="146">
        <f t="shared" si="95"/>
        <v>0</v>
      </c>
      <c r="EX32" s="146">
        <f t="shared" si="96"/>
        <v>0</v>
      </c>
      <c r="EY32" s="146">
        <f t="shared" si="97"/>
        <v>0</v>
      </c>
      <c r="EZ32" s="146">
        <f t="shared" si="98"/>
        <v>0</v>
      </c>
      <c r="FA32" s="146">
        <f t="shared" si="99"/>
        <v>0</v>
      </c>
      <c r="FB32" s="146">
        <f t="shared" si="100"/>
        <v>0</v>
      </c>
      <c r="FC32" s="25"/>
      <c r="FD32" s="146">
        <f t="shared" si="101"/>
        <v>0</v>
      </c>
      <c r="FE32" s="146">
        <f t="shared" si="102"/>
        <v>0</v>
      </c>
      <c r="FF32" s="146">
        <f t="shared" si="103"/>
        <v>0</v>
      </c>
      <c r="FG32" s="146">
        <f t="shared" si="104"/>
        <v>0</v>
      </c>
      <c r="FH32" s="146">
        <f t="shared" si="105"/>
        <v>0</v>
      </c>
      <c r="FI32" s="146">
        <f t="shared" si="106"/>
        <v>0</v>
      </c>
      <c r="FJ32" s="146">
        <f t="shared" si="107"/>
        <v>0</v>
      </c>
      <c r="FL32" s="146">
        <f t="shared" si="108"/>
        <v>0</v>
      </c>
      <c r="FM32" s="146">
        <f t="shared" si="109"/>
        <v>0</v>
      </c>
      <c r="FN32" s="146">
        <f t="shared" si="110"/>
        <v>0</v>
      </c>
      <c r="FO32" s="146">
        <f t="shared" si="111"/>
        <v>0</v>
      </c>
      <c r="FP32" s="146">
        <f t="shared" si="112"/>
        <v>0</v>
      </c>
      <c r="FQ32" s="146">
        <f t="shared" si="113"/>
        <v>0</v>
      </c>
      <c r="FR32" s="146">
        <f t="shared" si="114"/>
        <v>0</v>
      </c>
      <c r="FT32" s="146">
        <f t="shared" si="115"/>
        <v>0</v>
      </c>
      <c r="FU32" s="146">
        <f t="shared" si="116"/>
        <v>0</v>
      </c>
      <c r="FV32" s="146">
        <f t="shared" si="117"/>
        <v>0</v>
      </c>
      <c r="FW32" s="146">
        <f t="shared" si="118"/>
        <v>0</v>
      </c>
      <c r="FX32" s="146">
        <f t="shared" si="119"/>
        <v>0</v>
      </c>
      <c r="FY32" s="146">
        <f t="shared" si="120"/>
        <v>0</v>
      </c>
      <c r="FZ32" s="146">
        <f t="shared" si="121"/>
        <v>0</v>
      </c>
      <c r="GB32" s="146">
        <f t="shared" si="122"/>
        <v>0</v>
      </c>
      <c r="GC32" s="146">
        <f t="shared" si="123"/>
        <v>0</v>
      </c>
      <c r="GD32" s="146">
        <f t="shared" si="124"/>
        <v>0</v>
      </c>
      <c r="GE32" s="146">
        <f t="shared" si="125"/>
        <v>0</v>
      </c>
      <c r="GF32" s="146">
        <f t="shared" si="126"/>
        <v>0</v>
      </c>
      <c r="GG32" s="146">
        <f t="shared" si="127"/>
        <v>0</v>
      </c>
      <c r="GH32" s="146">
        <f t="shared" si="128"/>
        <v>0</v>
      </c>
      <c r="GJ32" s="146">
        <f t="shared" si="129"/>
        <v>0</v>
      </c>
      <c r="GK32" s="146">
        <f t="shared" si="130"/>
        <v>0</v>
      </c>
      <c r="GL32" s="146">
        <f t="shared" si="131"/>
        <v>0</v>
      </c>
      <c r="GM32" s="146">
        <f t="shared" si="132"/>
        <v>0</v>
      </c>
      <c r="GN32" s="146">
        <f t="shared" si="133"/>
        <v>0</v>
      </c>
      <c r="GO32" s="146">
        <f t="shared" si="134"/>
        <v>0</v>
      </c>
      <c r="GP32" s="146">
        <f t="shared" si="135"/>
        <v>0</v>
      </c>
      <c r="GR32" s="146">
        <f t="shared" si="136"/>
        <v>4.1666666666666664E-2</v>
      </c>
      <c r="GS32" s="146">
        <f t="shared" si="137"/>
        <v>4.1666666666666664E-2</v>
      </c>
      <c r="GT32" s="146">
        <f t="shared" si="138"/>
        <v>0</v>
      </c>
      <c r="GU32" s="146">
        <f t="shared" si="139"/>
        <v>0</v>
      </c>
      <c r="GV32" s="146">
        <f t="shared" si="140"/>
        <v>0</v>
      </c>
      <c r="GW32" s="146">
        <f t="shared" si="141"/>
        <v>4.1666666666666664E-2</v>
      </c>
      <c r="GX32" s="146">
        <f t="shared" si="142"/>
        <v>4.1666666666666664E-2</v>
      </c>
      <c r="GZ32" s="146">
        <f t="shared" si="143"/>
        <v>4.1666666666666664E-2</v>
      </c>
      <c r="HA32" s="146">
        <f t="shared" si="144"/>
        <v>4.1666666666666664E-2</v>
      </c>
      <c r="HB32" s="146">
        <f t="shared" si="145"/>
        <v>0</v>
      </c>
      <c r="HC32" s="146">
        <f t="shared" si="146"/>
        <v>0</v>
      </c>
      <c r="HD32" s="146">
        <f t="shared" si="147"/>
        <v>0</v>
      </c>
      <c r="HE32" s="146">
        <f t="shared" si="148"/>
        <v>4.1666666666666664E-2</v>
      </c>
      <c r="HF32" s="146">
        <f t="shared" si="149"/>
        <v>4.1666666666666664E-2</v>
      </c>
      <c r="HH32" s="146">
        <f t="shared" si="150"/>
        <v>4.1666666666666664E-2</v>
      </c>
      <c r="HI32" s="146">
        <f t="shared" si="151"/>
        <v>4.1666666666666664E-2</v>
      </c>
      <c r="HJ32" s="146">
        <f t="shared" si="152"/>
        <v>0</v>
      </c>
      <c r="HK32" s="146">
        <f t="shared" si="153"/>
        <v>0</v>
      </c>
      <c r="HL32" s="146">
        <f t="shared" si="154"/>
        <v>0</v>
      </c>
      <c r="HM32" s="146">
        <f t="shared" si="155"/>
        <v>4.1666666666666664E-2</v>
      </c>
      <c r="HN32" s="146">
        <f t="shared" si="156"/>
        <v>4.1666666666666664E-2</v>
      </c>
      <c r="HP32" s="146">
        <f t="shared" si="157"/>
        <v>4.1666666666666664E-2</v>
      </c>
      <c r="HQ32" s="146">
        <f t="shared" si="158"/>
        <v>4.1666666666666664E-2</v>
      </c>
      <c r="HR32" s="146">
        <f t="shared" si="159"/>
        <v>0</v>
      </c>
      <c r="HS32" s="146">
        <f t="shared" si="160"/>
        <v>0</v>
      </c>
      <c r="HT32" s="146">
        <f t="shared" si="161"/>
        <v>0</v>
      </c>
      <c r="HU32" s="146">
        <f t="shared" si="162"/>
        <v>4.1666666666666664E-2</v>
      </c>
      <c r="HV32" s="146">
        <f t="shared" si="163"/>
        <v>4.1666666666666664E-2</v>
      </c>
      <c r="HX32" s="146">
        <f t="shared" si="164"/>
        <v>4.1666666666666664E-2</v>
      </c>
      <c r="HY32" s="146">
        <f t="shared" si="165"/>
        <v>4.1666666666666664E-2</v>
      </c>
      <c r="HZ32" s="146">
        <f t="shared" si="166"/>
        <v>0</v>
      </c>
      <c r="IA32" s="146">
        <f t="shared" si="167"/>
        <v>0</v>
      </c>
      <c r="IB32" s="146">
        <f t="shared" si="168"/>
        <v>0</v>
      </c>
      <c r="IC32" s="146">
        <f t="shared" si="169"/>
        <v>4.1666666666666664E-2</v>
      </c>
      <c r="ID32" s="146">
        <f t="shared" si="170"/>
        <v>4.1666666666666664E-2</v>
      </c>
    </row>
    <row r="33" spans="1:239" ht="17.25" customHeight="1" x14ac:dyDescent="0.65">
      <c r="A33" s="4">
        <v>29</v>
      </c>
      <c r="B33" s="155"/>
      <c r="C33" s="148"/>
      <c r="D33" s="155">
        <v>0.875</v>
      </c>
      <c r="E33" s="148">
        <v>0.29166666666666669</v>
      </c>
      <c r="F33" s="155">
        <v>0.875</v>
      </c>
      <c r="G33" s="148">
        <v>0.29166666666666669</v>
      </c>
      <c r="H33" s="155">
        <v>0.875</v>
      </c>
      <c r="I33" s="148">
        <v>0.29166666666666669</v>
      </c>
      <c r="J33" s="155">
        <v>0.875</v>
      </c>
      <c r="K33" s="148">
        <v>0.29166666666666669</v>
      </c>
      <c r="L33" s="155"/>
      <c r="M33" s="148"/>
      <c r="N33" s="155"/>
      <c r="O33" s="148"/>
      <c r="P33" s="138">
        <f t="shared" si="1"/>
        <v>1.666666666666667</v>
      </c>
      <c r="Q33" s="139">
        <f t="shared" si="172"/>
        <v>4</v>
      </c>
      <c r="R33" s="30"/>
      <c r="S33" s="34"/>
      <c r="T33" s="180" t="s">
        <v>375</v>
      </c>
      <c r="U33" s="181" t="s">
        <v>380</v>
      </c>
      <c r="V33" s="182"/>
      <c r="AJ33" s="183"/>
      <c r="AM33" s="183"/>
      <c r="AS33" s="184"/>
      <c r="AT33" s="25">
        <v>29</v>
      </c>
      <c r="AV33" s="146">
        <f t="shared" si="3"/>
        <v>0</v>
      </c>
      <c r="AW33" s="146">
        <f t="shared" si="4"/>
        <v>0</v>
      </c>
      <c r="AX33" s="146">
        <f t="shared" si="5"/>
        <v>4.1666666666666664E-2</v>
      </c>
      <c r="AY33" s="146">
        <f t="shared" si="6"/>
        <v>4.1666666666666664E-2</v>
      </c>
      <c r="AZ33" s="146">
        <f t="shared" si="7"/>
        <v>4.1666666666666664E-2</v>
      </c>
      <c r="BA33" s="146">
        <f t="shared" si="8"/>
        <v>4.1666666666666664E-2</v>
      </c>
      <c r="BB33" s="146">
        <f t="shared" si="9"/>
        <v>0</v>
      </c>
      <c r="BD33" s="146">
        <f t="shared" si="10"/>
        <v>0</v>
      </c>
      <c r="BE33" s="146">
        <f t="shared" si="11"/>
        <v>0</v>
      </c>
      <c r="BF33" s="146">
        <f t="shared" si="12"/>
        <v>4.1666666666666664E-2</v>
      </c>
      <c r="BG33" s="146">
        <f t="shared" si="13"/>
        <v>4.1666666666666664E-2</v>
      </c>
      <c r="BH33" s="146">
        <f t="shared" si="14"/>
        <v>4.1666666666666664E-2</v>
      </c>
      <c r="BI33" s="146">
        <f t="shared" si="15"/>
        <v>4.1666666666666664E-2</v>
      </c>
      <c r="BJ33" s="146">
        <f t="shared" si="16"/>
        <v>0</v>
      </c>
      <c r="BK33" s="25"/>
      <c r="BL33" s="146">
        <f t="shared" si="17"/>
        <v>0</v>
      </c>
      <c r="BM33" s="146">
        <f t="shared" si="18"/>
        <v>0</v>
      </c>
      <c r="BN33" s="146">
        <f t="shared" si="19"/>
        <v>4.1666666666666664E-2</v>
      </c>
      <c r="BO33" s="146">
        <f t="shared" si="20"/>
        <v>4.1666666666666664E-2</v>
      </c>
      <c r="BP33" s="146">
        <f t="shared" si="21"/>
        <v>4.1666666666666664E-2</v>
      </c>
      <c r="BQ33" s="146">
        <f t="shared" si="22"/>
        <v>4.1666666666666664E-2</v>
      </c>
      <c r="BR33" s="146">
        <f t="shared" si="23"/>
        <v>0</v>
      </c>
      <c r="BT33" s="146">
        <f t="shared" si="24"/>
        <v>0</v>
      </c>
      <c r="BU33" s="146">
        <f t="shared" si="25"/>
        <v>0</v>
      </c>
      <c r="BV33" s="146">
        <f t="shared" si="26"/>
        <v>4.1666666666666664E-2</v>
      </c>
      <c r="BW33" s="146">
        <f t="shared" si="27"/>
        <v>4.1666666666666664E-2</v>
      </c>
      <c r="BX33" s="146">
        <f t="shared" si="28"/>
        <v>4.1666666666666664E-2</v>
      </c>
      <c r="BY33" s="146">
        <f t="shared" si="29"/>
        <v>4.1666666666666664E-2</v>
      </c>
      <c r="BZ33" s="146">
        <f t="shared" si="30"/>
        <v>0</v>
      </c>
      <c r="CB33" s="146">
        <f t="shared" si="31"/>
        <v>0</v>
      </c>
      <c r="CC33" s="146">
        <f t="shared" si="32"/>
        <v>0</v>
      </c>
      <c r="CD33" s="146">
        <f t="shared" si="33"/>
        <v>4.1666666666666664E-2</v>
      </c>
      <c r="CE33" s="146">
        <f t="shared" si="34"/>
        <v>4.1666666666666664E-2</v>
      </c>
      <c r="CF33" s="146">
        <f t="shared" si="35"/>
        <v>4.1666666666666664E-2</v>
      </c>
      <c r="CG33" s="146">
        <f t="shared" si="36"/>
        <v>4.1666666666666664E-2</v>
      </c>
      <c r="CH33" s="146">
        <f t="shared" si="37"/>
        <v>0</v>
      </c>
      <c r="CJ33" s="146">
        <f t="shared" si="38"/>
        <v>0</v>
      </c>
      <c r="CK33" s="146">
        <f t="shared" si="39"/>
        <v>0</v>
      </c>
      <c r="CL33" s="146">
        <f t="shared" si="40"/>
        <v>4.1666666666666664E-2</v>
      </c>
      <c r="CM33" s="146">
        <f t="shared" si="41"/>
        <v>4.1666666666666664E-2</v>
      </c>
      <c r="CN33" s="146">
        <f t="shared" si="42"/>
        <v>4.1666666666666664E-2</v>
      </c>
      <c r="CO33" s="146">
        <f t="shared" si="43"/>
        <v>4.1666666666666664E-2</v>
      </c>
      <c r="CP33" s="146">
        <f t="shared" si="44"/>
        <v>0</v>
      </c>
      <c r="CQ33" s="25"/>
      <c r="CR33" s="146">
        <f t="shared" si="45"/>
        <v>0</v>
      </c>
      <c r="CS33" s="146">
        <f t="shared" si="46"/>
        <v>0</v>
      </c>
      <c r="CT33" s="146">
        <f t="shared" si="47"/>
        <v>4.1666666666666664E-2</v>
      </c>
      <c r="CU33" s="146">
        <f t="shared" si="48"/>
        <v>4.1666666666666664E-2</v>
      </c>
      <c r="CV33" s="146">
        <f t="shared" si="49"/>
        <v>4.1666666666666664E-2</v>
      </c>
      <c r="CW33" s="146">
        <f t="shared" si="50"/>
        <v>4.1666666666666664E-2</v>
      </c>
      <c r="CX33" s="146">
        <f t="shared" si="51"/>
        <v>0</v>
      </c>
      <c r="CZ33" s="146">
        <f t="shared" si="52"/>
        <v>0</v>
      </c>
      <c r="DA33" s="146">
        <f t="shared" si="53"/>
        <v>0</v>
      </c>
      <c r="DB33" s="146">
        <f t="shared" si="54"/>
        <v>0</v>
      </c>
      <c r="DC33" s="146">
        <f t="shared" si="55"/>
        <v>0</v>
      </c>
      <c r="DD33" s="146">
        <f t="shared" si="56"/>
        <v>0</v>
      </c>
      <c r="DE33" s="146">
        <f t="shared" si="57"/>
        <v>0</v>
      </c>
      <c r="DF33" s="146">
        <f t="shared" si="58"/>
        <v>0</v>
      </c>
      <c r="DG33" s="25"/>
      <c r="DH33" s="146">
        <f t="shared" si="59"/>
        <v>0</v>
      </c>
      <c r="DI33" s="146">
        <f t="shared" si="60"/>
        <v>0</v>
      </c>
      <c r="DJ33" s="146">
        <f t="shared" si="61"/>
        <v>0</v>
      </c>
      <c r="DK33" s="146">
        <f t="shared" si="62"/>
        <v>0</v>
      </c>
      <c r="DL33" s="146">
        <f t="shared" si="63"/>
        <v>0</v>
      </c>
      <c r="DM33" s="146">
        <f t="shared" si="64"/>
        <v>0</v>
      </c>
      <c r="DN33" s="146">
        <f t="shared" si="65"/>
        <v>0</v>
      </c>
      <c r="DP33" s="146">
        <f t="shared" si="66"/>
        <v>0</v>
      </c>
      <c r="DQ33" s="146">
        <f t="shared" si="67"/>
        <v>0</v>
      </c>
      <c r="DR33" s="146">
        <f t="shared" si="68"/>
        <v>0</v>
      </c>
      <c r="DS33" s="146">
        <f t="shared" si="69"/>
        <v>0</v>
      </c>
      <c r="DT33" s="146">
        <f t="shared" si="70"/>
        <v>0</v>
      </c>
      <c r="DU33" s="146">
        <f t="shared" si="71"/>
        <v>0</v>
      </c>
      <c r="DV33" s="146">
        <f t="shared" si="72"/>
        <v>0</v>
      </c>
      <c r="DW33" s="25"/>
      <c r="DX33" s="146">
        <f t="shared" si="73"/>
        <v>0</v>
      </c>
      <c r="DY33" s="146">
        <f t="shared" si="74"/>
        <v>0</v>
      </c>
      <c r="DZ33" s="146">
        <f t="shared" si="75"/>
        <v>0</v>
      </c>
      <c r="EA33" s="146">
        <f t="shared" si="76"/>
        <v>0</v>
      </c>
      <c r="EB33" s="146">
        <f t="shared" si="77"/>
        <v>0</v>
      </c>
      <c r="EC33" s="146">
        <f t="shared" si="78"/>
        <v>0</v>
      </c>
      <c r="ED33" s="146">
        <f t="shared" si="79"/>
        <v>0</v>
      </c>
      <c r="EF33" s="146">
        <f t="shared" si="80"/>
        <v>0</v>
      </c>
      <c r="EG33" s="146">
        <f t="shared" si="81"/>
        <v>0</v>
      </c>
      <c r="EH33" s="146">
        <f t="shared" si="82"/>
        <v>0</v>
      </c>
      <c r="EI33" s="146">
        <f t="shared" si="83"/>
        <v>0</v>
      </c>
      <c r="EJ33" s="146">
        <f t="shared" si="84"/>
        <v>0</v>
      </c>
      <c r="EK33" s="146">
        <f t="shared" si="85"/>
        <v>0</v>
      </c>
      <c r="EL33" s="146">
        <f t="shared" si="86"/>
        <v>0</v>
      </c>
      <c r="EN33" s="146">
        <f t="shared" si="87"/>
        <v>0</v>
      </c>
      <c r="EO33" s="146">
        <f t="shared" si="88"/>
        <v>0</v>
      </c>
      <c r="EP33" s="146">
        <f t="shared" si="89"/>
        <v>0</v>
      </c>
      <c r="EQ33" s="146">
        <f t="shared" si="90"/>
        <v>0</v>
      </c>
      <c r="ER33" s="146">
        <f t="shared" si="91"/>
        <v>0</v>
      </c>
      <c r="ES33" s="146">
        <f t="shared" si="92"/>
        <v>0</v>
      </c>
      <c r="ET33" s="146">
        <f t="shared" si="93"/>
        <v>0</v>
      </c>
      <c r="EV33" s="146">
        <f t="shared" si="94"/>
        <v>0</v>
      </c>
      <c r="EW33" s="146">
        <f t="shared" si="95"/>
        <v>0</v>
      </c>
      <c r="EX33" s="146">
        <f t="shared" si="96"/>
        <v>0</v>
      </c>
      <c r="EY33" s="146">
        <f t="shared" si="97"/>
        <v>0</v>
      </c>
      <c r="EZ33" s="146">
        <f t="shared" si="98"/>
        <v>0</v>
      </c>
      <c r="FA33" s="146">
        <f t="shared" si="99"/>
        <v>0</v>
      </c>
      <c r="FB33" s="146">
        <f t="shared" si="100"/>
        <v>0</v>
      </c>
      <c r="FC33" s="25"/>
      <c r="FD33" s="146">
        <f t="shared" si="101"/>
        <v>0</v>
      </c>
      <c r="FE33" s="146">
        <f t="shared" si="102"/>
        <v>0</v>
      </c>
      <c r="FF33" s="146">
        <f t="shared" si="103"/>
        <v>0</v>
      </c>
      <c r="FG33" s="146">
        <f t="shared" si="104"/>
        <v>0</v>
      </c>
      <c r="FH33" s="146">
        <f t="shared" si="105"/>
        <v>0</v>
      </c>
      <c r="FI33" s="146">
        <f t="shared" si="106"/>
        <v>0</v>
      </c>
      <c r="FJ33" s="146">
        <f t="shared" si="107"/>
        <v>0</v>
      </c>
      <c r="FL33" s="146">
        <f t="shared" si="108"/>
        <v>0</v>
      </c>
      <c r="FM33" s="146">
        <f t="shared" si="109"/>
        <v>0</v>
      </c>
      <c r="FN33" s="146">
        <f t="shared" si="110"/>
        <v>0</v>
      </c>
      <c r="FO33" s="146">
        <f t="shared" si="111"/>
        <v>0</v>
      </c>
      <c r="FP33" s="146">
        <f t="shared" si="112"/>
        <v>0</v>
      </c>
      <c r="FQ33" s="146">
        <f t="shared" si="113"/>
        <v>0</v>
      </c>
      <c r="FR33" s="146">
        <f t="shared" si="114"/>
        <v>0</v>
      </c>
      <c r="FT33" s="146">
        <f t="shared" si="115"/>
        <v>0</v>
      </c>
      <c r="FU33" s="146">
        <f t="shared" si="116"/>
        <v>0</v>
      </c>
      <c r="FV33" s="146">
        <f t="shared" si="117"/>
        <v>0</v>
      </c>
      <c r="FW33" s="146">
        <f t="shared" si="118"/>
        <v>0</v>
      </c>
      <c r="FX33" s="146">
        <f t="shared" si="119"/>
        <v>0</v>
      </c>
      <c r="FY33" s="146">
        <f t="shared" si="120"/>
        <v>0</v>
      </c>
      <c r="FZ33" s="146">
        <f t="shared" si="121"/>
        <v>0</v>
      </c>
      <c r="GB33" s="146">
        <f t="shared" si="122"/>
        <v>0</v>
      </c>
      <c r="GC33" s="146">
        <f t="shared" si="123"/>
        <v>0</v>
      </c>
      <c r="GD33" s="146">
        <f t="shared" si="124"/>
        <v>0</v>
      </c>
      <c r="GE33" s="146">
        <f t="shared" si="125"/>
        <v>0</v>
      </c>
      <c r="GF33" s="146">
        <f t="shared" si="126"/>
        <v>0</v>
      </c>
      <c r="GG33" s="146">
        <f t="shared" si="127"/>
        <v>0</v>
      </c>
      <c r="GH33" s="146">
        <f t="shared" si="128"/>
        <v>0</v>
      </c>
      <c r="GJ33" s="146">
        <f t="shared" si="129"/>
        <v>0</v>
      </c>
      <c r="GK33" s="146">
        <f t="shared" si="130"/>
        <v>0</v>
      </c>
      <c r="GL33" s="146">
        <f t="shared" si="131"/>
        <v>0</v>
      </c>
      <c r="GM33" s="146">
        <f t="shared" si="132"/>
        <v>0</v>
      </c>
      <c r="GN33" s="146">
        <f t="shared" si="133"/>
        <v>0</v>
      </c>
      <c r="GO33" s="146">
        <f t="shared" si="134"/>
        <v>0</v>
      </c>
      <c r="GP33" s="146">
        <f t="shared" si="135"/>
        <v>0</v>
      </c>
      <c r="GR33" s="146">
        <f t="shared" si="136"/>
        <v>0</v>
      </c>
      <c r="GS33" s="146">
        <f t="shared" si="137"/>
        <v>0</v>
      </c>
      <c r="GT33" s="146">
        <f t="shared" si="138"/>
        <v>0</v>
      </c>
      <c r="GU33" s="146">
        <f t="shared" si="139"/>
        <v>0</v>
      </c>
      <c r="GV33" s="146">
        <f t="shared" si="140"/>
        <v>0</v>
      </c>
      <c r="GW33" s="146">
        <f t="shared" si="141"/>
        <v>0</v>
      </c>
      <c r="GX33" s="146">
        <f t="shared" si="142"/>
        <v>0</v>
      </c>
      <c r="GZ33" s="146">
        <f t="shared" si="143"/>
        <v>0</v>
      </c>
      <c r="HA33" s="146">
        <f t="shared" si="144"/>
        <v>0</v>
      </c>
      <c r="HB33" s="146">
        <f t="shared" si="145"/>
        <v>0</v>
      </c>
      <c r="HC33" s="146">
        <f t="shared" si="146"/>
        <v>0</v>
      </c>
      <c r="HD33" s="146">
        <f t="shared" si="147"/>
        <v>0</v>
      </c>
      <c r="HE33" s="146">
        <f t="shared" si="148"/>
        <v>0</v>
      </c>
      <c r="HF33" s="146">
        <f t="shared" si="149"/>
        <v>0</v>
      </c>
      <c r="HH33" s="146">
        <f t="shared" si="150"/>
        <v>0</v>
      </c>
      <c r="HI33" s="146">
        <f t="shared" si="151"/>
        <v>4.1666666666666664E-2</v>
      </c>
      <c r="HJ33" s="146">
        <f t="shared" si="152"/>
        <v>4.1666666666666664E-2</v>
      </c>
      <c r="HK33" s="146">
        <f t="shared" si="153"/>
        <v>4.1666666666666664E-2</v>
      </c>
      <c r="HL33" s="146">
        <f t="shared" si="154"/>
        <v>4.1666666666666664E-2</v>
      </c>
      <c r="HM33" s="146">
        <f t="shared" si="155"/>
        <v>0</v>
      </c>
      <c r="HN33" s="146">
        <f t="shared" si="156"/>
        <v>0</v>
      </c>
      <c r="HP33" s="146">
        <f t="shared" si="157"/>
        <v>0</v>
      </c>
      <c r="HQ33" s="146">
        <f t="shared" si="158"/>
        <v>4.1666666666666664E-2</v>
      </c>
      <c r="HR33" s="146">
        <f t="shared" si="159"/>
        <v>4.1666666666666664E-2</v>
      </c>
      <c r="HS33" s="146">
        <f t="shared" si="160"/>
        <v>4.1666666666666664E-2</v>
      </c>
      <c r="HT33" s="146">
        <f t="shared" si="161"/>
        <v>4.1666666666666664E-2</v>
      </c>
      <c r="HU33" s="146">
        <f t="shared" si="162"/>
        <v>0</v>
      </c>
      <c r="HV33" s="146">
        <f t="shared" si="163"/>
        <v>0</v>
      </c>
      <c r="HX33" s="146">
        <f t="shared" si="164"/>
        <v>0</v>
      </c>
      <c r="HY33" s="146">
        <f t="shared" si="165"/>
        <v>4.1666666666666664E-2</v>
      </c>
      <c r="HZ33" s="146">
        <f t="shared" si="166"/>
        <v>4.1666666666666664E-2</v>
      </c>
      <c r="IA33" s="146">
        <f t="shared" si="167"/>
        <v>4.1666666666666664E-2</v>
      </c>
      <c r="IB33" s="146">
        <f t="shared" si="168"/>
        <v>4.1666666666666664E-2</v>
      </c>
      <c r="IC33" s="146">
        <f t="shared" si="169"/>
        <v>0</v>
      </c>
      <c r="ID33" s="146">
        <f t="shared" si="170"/>
        <v>0</v>
      </c>
    </row>
    <row r="34" spans="1:239" ht="17.25" customHeight="1" x14ac:dyDescent="0.65">
      <c r="A34" s="4">
        <v>30</v>
      </c>
      <c r="B34" s="155"/>
      <c r="C34" s="148"/>
      <c r="D34" s="155">
        <v>0.79166666666666663</v>
      </c>
      <c r="E34" s="148">
        <v>0.20833333333333334</v>
      </c>
      <c r="F34" s="155">
        <v>0.79166666666666663</v>
      </c>
      <c r="G34" s="148">
        <v>0.20833333333333334</v>
      </c>
      <c r="H34" s="155">
        <v>0.79166666666666663</v>
      </c>
      <c r="I34" s="148">
        <v>0.20833333333333334</v>
      </c>
      <c r="J34" s="155">
        <v>0.79166666666666663</v>
      </c>
      <c r="K34" s="148">
        <v>0.20833333333333334</v>
      </c>
      <c r="L34" s="155"/>
      <c r="M34" s="148"/>
      <c r="N34" s="156"/>
      <c r="O34" s="157"/>
      <c r="P34" s="138">
        <f t="shared" si="1"/>
        <v>1.666666666666667</v>
      </c>
      <c r="Q34" s="139">
        <f t="shared" si="172"/>
        <v>4</v>
      </c>
      <c r="S34" s="44"/>
      <c r="Y34" s="185"/>
      <c r="Z34" s="186"/>
      <c r="AM34" s="183"/>
      <c r="AS34" s="184"/>
      <c r="AT34" s="25">
        <v>30</v>
      </c>
      <c r="AV34" s="146">
        <f t="shared" si="3"/>
        <v>0</v>
      </c>
      <c r="AW34" s="146">
        <f t="shared" si="4"/>
        <v>0</v>
      </c>
      <c r="AX34" s="146">
        <f t="shared" si="5"/>
        <v>4.1666666666666664E-2</v>
      </c>
      <c r="AY34" s="146">
        <f t="shared" si="6"/>
        <v>4.1666666666666664E-2</v>
      </c>
      <c r="AZ34" s="146">
        <f t="shared" si="7"/>
        <v>4.1666666666666664E-2</v>
      </c>
      <c r="BA34" s="146">
        <f t="shared" si="8"/>
        <v>4.1666666666666664E-2</v>
      </c>
      <c r="BB34" s="146">
        <f t="shared" si="9"/>
        <v>0</v>
      </c>
      <c r="BD34" s="146">
        <f t="shared" si="10"/>
        <v>0</v>
      </c>
      <c r="BE34" s="146">
        <f t="shared" si="11"/>
        <v>0</v>
      </c>
      <c r="BF34" s="146">
        <f t="shared" si="12"/>
        <v>4.1666666666666664E-2</v>
      </c>
      <c r="BG34" s="146">
        <f t="shared" si="13"/>
        <v>4.1666666666666664E-2</v>
      </c>
      <c r="BH34" s="146">
        <f t="shared" si="14"/>
        <v>4.1666666666666664E-2</v>
      </c>
      <c r="BI34" s="146">
        <f t="shared" si="15"/>
        <v>4.1666666666666664E-2</v>
      </c>
      <c r="BJ34" s="146">
        <f t="shared" si="16"/>
        <v>0</v>
      </c>
      <c r="BK34" s="25"/>
      <c r="BL34" s="146">
        <f t="shared" si="17"/>
        <v>0</v>
      </c>
      <c r="BM34" s="146">
        <f t="shared" si="18"/>
        <v>0</v>
      </c>
      <c r="BN34" s="146">
        <f t="shared" si="19"/>
        <v>4.1666666666666664E-2</v>
      </c>
      <c r="BO34" s="146">
        <f t="shared" si="20"/>
        <v>4.1666666666666664E-2</v>
      </c>
      <c r="BP34" s="146">
        <f t="shared" si="21"/>
        <v>4.1666666666666664E-2</v>
      </c>
      <c r="BQ34" s="146">
        <f t="shared" si="22"/>
        <v>4.1666666666666664E-2</v>
      </c>
      <c r="BR34" s="146">
        <f t="shared" si="23"/>
        <v>0</v>
      </c>
      <c r="BT34" s="146">
        <f t="shared" si="24"/>
        <v>0</v>
      </c>
      <c r="BU34" s="146">
        <f t="shared" si="25"/>
        <v>0</v>
      </c>
      <c r="BV34" s="146">
        <f t="shared" si="26"/>
        <v>4.1666666666666664E-2</v>
      </c>
      <c r="BW34" s="146">
        <f t="shared" si="27"/>
        <v>4.1666666666666664E-2</v>
      </c>
      <c r="BX34" s="146">
        <f t="shared" si="28"/>
        <v>4.1666666666666664E-2</v>
      </c>
      <c r="BY34" s="146">
        <f t="shared" si="29"/>
        <v>4.1666666666666664E-2</v>
      </c>
      <c r="BZ34" s="146">
        <f t="shared" si="30"/>
        <v>0</v>
      </c>
      <c r="CB34" s="146">
        <f t="shared" si="31"/>
        <v>0</v>
      </c>
      <c r="CC34" s="146">
        <f t="shared" si="32"/>
        <v>0</v>
      </c>
      <c r="CD34" s="146">
        <f t="shared" si="33"/>
        <v>4.1666666666666664E-2</v>
      </c>
      <c r="CE34" s="146">
        <f t="shared" si="34"/>
        <v>4.1666666666666664E-2</v>
      </c>
      <c r="CF34" s="146">
        <f t="shared" si="35"/>
        <v>4.1666666666666664E-2</v>
      </c>
      <c r="CG34" s="146">
        <f t="shared" si="36"/>
        <v>4.1666666666666664E-2</v>
      </c>
      <c r="CH34" s="146">
        <f t="shared" si="37"/>
        <v>0</v>
      </c>
      <c r="CJ34" s="146">
        <f t="shared" si="38"/>
        <v>0</v>
      </c>
      <c r="CK34" s="146">
        <f t="shared" si="39"/>
        <v>0</v>
      </c>
      <c r="CL34" s="146">
        <f t="shared" si="40"/>
        <v>0</v>
      </c>
      <c r="CM34" s="146">
        <f t="shared" si="41"/>
        <v>0</v>
      </c>
      <c r="CN34" s="146">
        <f t="shared" si="42"/>
        <v>0</v>
      </c>
      <c r="CO34" s="146">
        <f t="shared" si="43"/>
        <v>0</v>
      </c>
      <c r="CP34" s="146">
        <f t="shared" si="44"/>
        <v>0</v>
      </c>
      <c r="CQ34" s="25"/>
      <c r="CR34" s="146">
        <f t="shared" si="45"/>
        <v>0</v>
      </c>
      <c r="CS34" s="146">
        <f t="shared" si="46"/>
        <v>0</v>
      </c>
      <c r="CT34" s="146">
        <f t="shared" si="47"/>
        <v>0</v>
      </c>
      <c r="CU34" s="146">
        <f t="shared" si="48"/>
        <v>0</v>
      </c>
      <c r="CV34" s="146">
        <f t="shared" si="49"/>
        <v>0</v>
      </c>
      <c r="CW34" s="146">
        <f t="shared" si="50"/>
        <v>0</v>
      </c>
      <c r="CX34" s="146">
        <f t="shared" si="51"/>
        <v>0</v>
      </c>
      <c r="CZ34" s="146">
        <f t="shared" si="52"/>
        <v>0</v>
      </c>
      <c r="DA34" s="146">
        <f t="shared" si="53"/>
        <v>0</v>
      </c>
      <c r="DB34" s="146">
        <f t="shared" si="54"/>
        <v>0</v>
      </c>
      <c r="DC34" s="146">
        <f t="shared" si="55"/>
        <v>0</v>
      </c>
      <c r="DD34" s="146">
        <f t="shared" si="56"/>
        <v>0</v>
      </c>
      <c r="DE34" s="146">
        <f t="shared" si="57"/>
        <v>0</v>
      </c>
      <c r="DF34" s="146">
        <f t="shared" si="58"/>
        <v>0</v>
      </c>
      <c r="DG34" s="25"/>
      <c r="DH34" s="146">
        <f t="shared" si="59"/>
        <v>0</v>
      </c>
      <c r="DI34" s="146">
        <f t="shared" si="60"/>
        <v>0</v>
      </c>
      <c r="DJ34" s="146">
        <f t="shared" si="61"/>
        <v>0</v>
      </c>
      <c r="DK34" s="146">
        <f t="shared" si="62"/>
        <v>0</v>
      </c>
      <c r="DL34" s="146">
        <f t="shared" si="63"/>
        <v>0</v>
      </c>
      <c r="DM34" s="146">
        <f t="shared" si="64"/>
        <v>0</v>
      </c>
      <c r="DN34" s="146">
        <f t="shared" si="65"/>
        <v>0</v>
      </c>
      <c r="DP34" s="146">
        <f t="shared" si="66"/>
        <v>0</v>
      </c>
      <c r="DQ34" s="146">
        <f t="shared" si="67"/>
        <v>0</v>
      </c>
      <c r="DR34" s="146">
        <f t="shared" si="68"/>
        <v>0</v>
      </c>
      <c r="DS34" s="146">
        <f t="shared" si="69"/>
        <v>0</v>
      </c>
      <c r="DT34" s="146">
        <f t="shared" si="70"/>
        <v>0</v>
      </c>
      <c r="DU34" s="146">
        <f t="shared" si="71"/>
        <v>0</v>
      </c>
      <c r="DV34" s="146">
        <f t="shared" si="72"/>
        <v>0</v>
      </c>
      <c r="DW34" s="25"/>
      <c r="DX34" s="146">
        <f t="shared" si="73"/>
        <v>0</v>
      </c>
      <c r="DY34" s="146">
        <f t="shared" si="74"/>
        <v>0</v>
      </c>
      <c r="DZ34" s="146">
        <f t="shared" si="75"/>
        <v>0</v>
      </c>
      <c r="EA34" s="146">
        <f t="shared" si="76"/>
        <v>0</v>
      </c>
      <c r="EB34" s="146">
        <f t="shared" si="77"/>
        <v>0</v>
      </c>
      <c r="EC34" s="146">
        <f t="shared" si="78"/>
        <v>0</v>
      </c>
      <c r="ED34" s="146">
        <f t="shared" si="79"/>
        <v>0</v>
      </c>
      <c r="EF34" s="146">
        <f t="shared" si="80"/>
        <v>0</v>
      </c>
      <c r="EG34" s="146">
        <f t="shared" si="81"/>
        <v>0</v>
      </c>
      <c r="EH34" s="146">
        <f t="shared" si="82"/>
        <v>0</v>
      </c>
      <c r="EI34" s="146">
        <f t="shared" si="83"/>
        <v>0</v>
      </c>
      <c r="EJ34" s="146">
        <f t="shared" si="84"/>
        <v>0</v>
      </c>
      <c r="EK34" s="146">
        <f t="shared" si="85"/>
        <v>0</v>
      </c>
      <c r="EL34" s="146">
        <f t="shared" si="86"/>
        <v>0</v>
      </c>
      <c r="EN34" s="146">
        <f t="shared" si="87"/>
        <v>0</v>
      </c>
      <c r="EO34" s="146">
        <f t="shared" si="88"/>
        <v>0</v>
      </c>
      <c r="EP34" s="146">
        <f t="shared" si="89"/>
        <v>0</v>
      </c>
      <c r="EQ34" s="146">
        <f t="shared" si="90"/>
        <v>0</v>
      </c>
      <c r="ER34" s="146">
        <f t="shared" si="91"/>
        <v>0</v>
      </c>
      <c r="ES34" s="146">
        <f t="shared" si="92"/>
        <v>0</v>
      </c>
      <c r="ET34" s="146">
        <f t="shared" si="93"/>
        <v>0</v>
      </c>
      <c r="EV34" s="146">
        <f t="shared" si="94"/>
        <v>0</v>
      </c>
      <c r="EW34" s="146">
        <f t="shared" si="95"/>
        <v>0</v>
      </c>
      <c r="EX34" s="146">
        <f t="shared" si="96"/>
        <v>0</v>
      </c>
      <c r="EY34" s="146">
        <f t="shared" si="97"/>
        <v>0</v>
      </c>
      <c r="EZ34" s="146">
        <f t="shared" si="98"/>
        <v>0</v>
      </c>
      <c r="FA34" s="146">
        <f t="shared" si="99"/>
        <v>0</v>
      </c>
      <c r="FB34" s="146">
        <f t="shared" si="100"/>
        <v>0</v>
      </c>
      <c r="FC34" s="25"/>
      <c r="FD34" s="146">
        <f t="shared" si="101"/>
        <v>0</v>
      </c>
      <c r="FE34" s="146">
        <f t="shared" si="102"/>
        <v>0</v>
      </c>
      <c r="FF34" s="146">
        <f t="shared" si="103"/>
        <v>0</v>
      </c>
      <c r="FG34" s="146">
        <f t="shared" si="104"/>
        <v>0</v>
      </c>
      <c r="FH34" s="146">
        <f t="shared" si="105"/>
        <v>0</v>
      </c>
      <c r="FI34" s="146">
        <f t="shared" si="106"/>
        <v>0</v>
      </c>
      <c r="FJ34" s="146">
        <f t="shared" si="107"/>
        <v>0</v>
      </c>
      <c r="FL34" s="146">
        <f t="shared" si="108"/>
        <v>0</v>
      </c>
      <c r="FM34" s="146">
        <f t="shared" si="109"/>
        <v>0</v>
      </c>
      <c r="FN34" s="146">
        <f t="shared" si="110"/>
        <v>0</v>
      </c>
      <c r="FO34" s="146">
        <f t="shared" si="111"/>
        <v>0</v>
      </c>
      <c r="FP34" s="146">
        <f t="shared" si="112"/>
        <v>0</v>
      </c>
      <c r="FQ34" s="146">
        <f t="shared" si="113"/>
        <v>0</v>
      </c>
      <c r="FR34" s="146">
        <f t="shared" si="114"/>
        <v>0</v>
      </c>
      <c r="FT34" s="146">
        <f t="shared" si="115"/>
        <v>0</v>
      </c>
      <c r="FU34" s="146">
        <f t="shared" si="116"/>
        <v>0</v>
      </c>
      <c r="FV34" s="146">
        <f t="shared" si="117"/>
        <v>0</v>
      </c>
      <c r="FW34" s="146">
        <f t="shared" si="118"/>
        <v>0</v>
      </c>
      <c r="FX34" s="146">
        <f t="shared" si="119"/>
        <v>0</v>
      </c>
      <c r="FY34" s="146">
        <f t="shared" si="120"/>
        <v>0</v>
      </c>
      <c r="FZ34" s="146">
        <f t="shared" si="121"/>
        <v>0</v>
      </c>
      <c r="GB34" s="146">
        <f t="shared" si="122"/>
        <v>0</v>
      </c>
      <c r="GC34" s="146">
        <f t="shared" si="123"/>
        <v>0</v>
      </c>
      <c r="GD34" s="146">
        <f t="shared" si="124"/>
        <v>0</v>
      </c>
      <c r="GE34" s="146">
        <f t="shared" si="125"/>
        <v>0</v>
      </c>
      <c r="GF34" s="146">
        <f t="shared" si="126"/>
        <v>0</v>
      </c>
      <c r="GG34" s="146">
        <f t="shared" si="127"/>
        <v>0</v>
      </c>
      <c r="GH34" s="146">
        <f t="shared" si="128"/>
        <v>0</v>
      </c>
      <c r="GJ34" s="146">
        <f t="shared" si="129"/>
        <v>0</v>
      </c>
      <c r="GK34" s="146">
        <f t="shared" si="130"/>
        <v>0</v>
      </c>
      <c r="GL34" s="146">
        <f t="shared" si="131"/>
        <v>0</v>
      </c>
      <c r="GM34" s="146">
        <f t="shared" si="132"/>
        <v>0</v>
      </c>
      <c r="GN34" s="146">
        <f t="shared" si="133"/>
        <v>0</v>
      </c>
      <c r="GO34" s="146">
        <f t="shared" si="134"/>
        <v>0</v>
      </c>
      <c r="GP34" s="146">
        <f t="shared" si="135"/>
        <v>0</v>
      </c>
      <c r="GR34" s="146">
        <f t="shared" si="136"/>
        <v>0</v>
      </c>
      <c r="GS34" s="146">
        <f t="shared" si="137"/>
        <v>4.1666666666666664E-2</v>
      </c>
      <c r="GT34" s="146">
        <f t="shared" si="138"/>
        <v>4.1666666666666664E-2</v>
      </c>
      <c r="GU34" s="146">
        <f t="shared" si="139"/>
        <v>4.1666666666666664E-2</v>
      </c>
      <c r="GV34" s="146">
        <f t="shared" si="140"/>
        <v>4.1666666666666664E-2</v>
      </c>
      <c r="GW34" s="146">
        <f t="shared" si="141"/>
        <v>0</v>
      </c>
      <c r="GX34" s="146">
        <f t="shared" si="142"/>
        <v>0</v>
      </c>
      <c r="GZ34" s="146">
        <f t="shared" si="143"/>
        <v>0</v>
      </c>
      <c r="HA34" s="146">
        <f t="shared" si="144"/>
        <v>4.1666666666666664E-2</v>
      </c>
      <c r="HB34" s="146">
        <f t="shared" si="145"/>
        <v>4.1666666666666664E-2</v>
      </c>
      <c r="HC34" s="146">
        <f t="shared" si="146"/>
        <v>4.1666666666666664E-2</v>
      </c>
      <c r="HD34" s="146">
        <f t="shared" si="147"/>
        <v>4.1666666666666664E-2</v>
      </c>
      <c r="HE34" s="146">
        <f t="shared" si="148"/>
        <v>0</v>
      </c>
      <c r="HF34" s="146">
        <f t="shared" si="149"/>
        <v>0</v>
      </c>
      <c r="HH34" s="146">
        <f t="shared" si="150"/>
        <v>0</v>
      </c>
      <c r="HI34" s="146">
        <f t="shared" si="151"/>
        <v>4.1666666666666664E-2</v>
      </c>
      <c r="HJ34" s="146">
        <f t="shared" si="152"/>
        <v>4.1666666666666664E-2</v>
      </c>
      <c r="HK34" s="146">
        <f t="shared" si="153"/>
        <v>4.1666666666666664E-2</v>
      </c>
      <c r="HL34" s="146">
        <f t="shared" si="154"/>
        <v>4.1666666666666664E-2</v>
      </c>
      <c r="HM34" s="146">
        <f t="shared" si="155"/>
        <v>0</v>
      </c>
      <c r="HN34" s="146">
        <f t="shared" si="156"/>
        <v>0</v>
      </c>
      <c r="HP34" s="146">
        <f t="shared" si="157"/>
        <v>0</v>
      </c>
      <c r="HQ34" s="146">
        <f t="shared" si="158"/>
        <v>4.1666666666666664E-2</v>
      </c>
      <c r="HR34" s="146">
        <f t="shared" si="159"/>
        <v>4.1666666666666664E-2</v>
      </c>
      <c r="HS34" s="146">
        <f t="shared" si="160"/>
        <v>4.1666666666666664E-2</v>
      </c>
      <c r="HT34" s="146">
        <f t="shared" si="161"/>
        <v>4.1666666666666664E-2</v>
      </c>
      <c r="HU34" s="146">
        <f t="shared" si="162"/>
        <v>0</v>
      </c>
      <c r="HV34" s="146">
        <f t="shared" si="163"/>
        <v>0</v>
      </c>
      <c r="HX34" s="146">
        <f t="shared" si="164"/>
        <v>0</v>
      </c>
      <c r="HY34" s="146">
        <f t="shared" si="165"/>
        <v>4.1666666666666664E-2</v>
      </c>
      <c r="HZ34" s="146">
        <f t="shared" si="166"/>
        <v>4.1666666666666664E-2</v>
      </c>
      <c r="IA34" s="146">
        <f t="shared" si="167"/>
        <v>4.1666666666666664E-2</v>
      </c>
      <c r="IB34" s="146">
        <f t="shared" si="168"/>
        <v>4.1666666666666664E-2</v>
      </c>
      <c r="IC34" s="146">
        <f t="shared" si="169"/>
        <v>0</v>
      </c>
      <c r="ID34" s="146">
        <f t="shared" si="170"/>
        <v>0</v>
      </c>
    </row>
    <row r="35" spans="1:239" ht="17.25" customHeight="1" x14ac:dyDescent="0.65">
      <c r="A35" s="4">
        <v>31</v>
      </c>
      <c r="B35" s="155">
        <v>0.79166666666666663</v>
      </c>
      <c r="C35" s="148">
        <v>0.20833333333333334</v>
      </c>
      <c r="D35" s="131">
        <v>0.79166666666666663</v>
      </c>
      <c r="E35" s="132">
        <v>0.20833333333333334</v>
      </c>
      <c r="F35" s="147">
        <v>0.79166666666666663</v>
      </c>
      <c r="G35" s="148">
        <v>0.20833333333333334</v>
      </c>
      <c r="H35" s="155">
        <v>0.79166666666666663</v>
      </c>
      <c r="I35" s="148">
        <v>0.20833333333333334</v>
      </c>
      <c r="J35" s="155"/>
      <c r="K35" s="148"/>
      <c r="L35" s="155"/>
      <c r="M35" s="148"/>
      <c r="N35" s="155"/>
      <c r="O35" s="148"/>
      <c r="P35" s="138">
        <f t="shared" si="1"/>
        <v>1.666666666666667</v>
      </c>
      <c r="Q35" s="139">
        <f t="shared" si="172"/>
        <v>4</v>
      </c>
      <c r="W35" s="40"/>
      <c r="X35" s="40"/>
      <c r="Y35" s="185"/>
      <c r="Z35" s="187"/>
      <c r="AT35" s="25">
        <v>31</v>
      </c>
      <c r="AV35" s="146">
        <f t="shared" si="3"/>
        <v>0</v>
      </c>
      <c r="AW35" s="146">
        <f t="shared" si="4"/>
        <v>4.1666666666666664E-2</v>
      </c>
      <c r="AX35" s="146">
        <f t="shared" si="5"/>
        <v>4.1666666666666664E-2</v>
      </c>
      <c r="AY35" s="146">
        <f t="shared" si="6"/>
        <v>4.1666666666666664E-2</v>
      </c>
      <c r="AZ35" s="146">
        <f t="shared" si="7"/>
        <v>4.1666666666666664E-2</v>
      </c>
      <c r="BA35" s="146">
        <f t="shared" si="8"/>
        <v>0</v>
      </c>
      <c r="BB35" s="146">
        <f t="shared" si="9"/>
        <v>0</v>
      </c>
      <c r="BD35" s="146">
        <f t="shared" si="10"/>
        <v>0</v>
      </c>
      <c r="BE35" s="146">
        <f t="shared" si="11"/>
        <v>4.1666666666666664E-2</v>
      </c>
      <c r="BF35" s="146">
        <f t="shared" si="12"/>
        <v>4.1666666666666664E-2</v>
      </c>
      <c r="BG35" s="146">
        <f t="shared" si="13"/>
        <v>4.1666666666666664E-2</v>
      </c>
      <c r="BH35" s="146">
        <f t="shared" si="14"/>
        <v>4.1666666666666664E-2</v>
      </c>
      <c r="BI35" s="146">
        <f t="shared" si="15"/>
        <v>0</v>
      </c>
      <c r="BJ35" s="146">
        <f t="shared" si="16"/>
        <v>0</v>
      </c>
      <c r="BK35" s="25"/>
      <c r="BL35" s="146">
        <f t="shared" si="17"/>
        <v>0</v>
      </c>
      <c r="BM35" s="146">
        <f t="shared" si="18"/>
        <v>4.1666666666666664E-2</v>
      </c>
      <c r="BN35" s="146">
        <f t="shared" si="19"/>
        <v>4.1666666666666664E-2</v>
      </c>
      <c r="BO35" s="146">
        <f t="shared" si="20"/>
        <v>4.1666666666666664E-2</v>
      </c>
      <c r="BP35" s="146">
        <f t="shared" si="21"/>
        <v>4.1666666666666664E-2</v>
      </c>
      <c r="BQ35" s="146">
        <f t="shared" si="22"/>
        <v>0</v>
      </c>
      <c r="BR35" s="146">
        <f t="shared" si="23"/>
        <v>0</v>
      </c>
      <c r="BT35" s="146">
        <f t="shared" si="24"/>
        <v>0</v>
      </c>
      <c r="BU35" s="146">
        <f t="shared" si="25"/>
        <v>4.1666666666666664E-2</v>
      </c>
      <c r="BV35" s="146">
        <f t="shared" si="26"/>
        <v>4.1666666666666664E-2</v>
      </c>
      <c r="BW35" s="146">
        <f t="shared" si="27"/>
        <v>4.1666666666666664E-2</v>
      </c>
      <c r="BX35" s="146">
        <f t="shared" si="28"/>
        <v>4.1666666666666664E-2</v>
      </c>
      <c r="BY35" s="146">
        <f t="shared" si="29"/>
        <v>0</v>
      </c>
      <c r="BZ35" s="146">
        <f t="shared" si="30"/>
        <v>0</v>
      </c>
      <c r="CB35" s="146">
        <f t="shared" si="31"/>
        <v>0</v>
      </c>
      <c r="CC35" s="146">
        <f t="shared" si="32"/>
        <v>4.1666666666666664E-2</v>
      </c>
      <c r="CD35" s="146">
        <f t="shared" si="33"/>
        <v>4.1666666666666664E-2</v>
      </c>
      <c r="CE35" s="146">
        <f t="shared" si="34"/>
        <v>4.1666666666666664E-2</v>
      </c>
      <c r="CF35" s="146">
        <f t="shared" si="35"/>
        <v>4.1666666666666664E-2</v>
      </c>
      <c r="CG35" s="146">
        <f t="shared" si="36"/>
        <v>0</v>
      </c>
      <c r="CH35" s="146">
        <f t="shared" si="37"/>
        <v>0</v>
      </c>
      <c r="CJ35" s="146">
        <f t="shared" si="38"/>
        <v>0</v>
      </c>
      <c r="CK35" s="146">
        <f t="shared" si="39"/>
        <v>0</v>
      </c>
      <c r="CL35" s="146">
        <f t="shared" si="40"/>
        <v>0</v>
      </c>
      <c r="CM35" s="146">
        <f t="shared" si="41"/>
        <v>0</v>
      </c>
      <c r="CN35" s="146">
        <f t="shared" si="42"/>
        <v>0</v>
      </c>
      <c r="CO35" s="146">
        <f t="shared" si="43"/>
        <v>0</v>
      </c>
      <c r="CP35" s="146">
        <f t="shared" si="44"/>
        <v>0</v>
      </c>
      <c r="CQ35" s="25"/>
      <c r="CR35" s="146">
        <f t="shared" si="45"/>
        <v>0</v>
      </c>
      <c r="CS35" s="146">
        <f t="shared" si="46"/>
        <v>0</v>
      </c>
      <c r="CT35" s="146">
        <f t="shared" si="47"/>
        <v>0</v>
      </c>
      <c r="CU35" s="146">
        <f t="shared" si="48"/>
        <v>0</v>
      </c>
      <c r="CV35" s="146">
        <f t="shared" si="49"/>
        <v>0</v>
      </c>
      <c r="CW35" s="146">
        <f t="shared" si="50"/>
        <v>0</v>
      </c>
      <c r="CX35" s="146">
        <f t="shared" si="51"/>
        <v>0</v>
      </c>
      <c r="CZ35" s="146">
        <f t="shared" si="52"/>
        <v>0</v>
      </c>
      <c r="DA35" s="146">
        <f t="shared" si="53"/>
        <v>0</v>
      </c>
      <c r="DB35" s="146">
        <f t="shared" si="54"/>
        <v>0</v>
      </c>
      <c r="DC35" s="146">
        <f t="shared" si="55"/>
        <v>0</v>
      </c>
      <c r="DD35" s="146">
        <f t="shared" si="56"/>
        <v>0</v>
      </c>
      <c r="DE35" s="146">
        <f t="shared" si="57"/>
        <v>0</v>
      </c>
      <c r="DF35" s="146">
        <f t="shared" si="58"/>
        <v>0</v>
      </c>
      <c r="DG35" s="25"/>
      <c r="DH35" s="146">
        <f t="shared" si="59"/>
        <v>0</v>
      </c>
      <c r="DI35" s="146">
        <f t="shared" si="60"/>
        <v>0</v>
      </c>
      <c r="DJ35" s="146">
        <f t="shared" si="61"/>
        <v>0</v>
      </c>
      <c r="DK35" s="146">
        <f t="shared" si="62"/>
        <v>0</v>
      </c>
      <c r="DL35" s="146">
        <f t="shared" si="63"/>
        <v>0</v>
      </c>
      <c r="DM35" s="146">
        <f t="shared" si="64"/>
        <v>0</v>
      </c>
      <c r="DN35" s="146">
        <f t="shared" si="65"/>
        <v>0</v>
      </c>
      <c r="DP35" s="146">
        <f t="shared" si="66"/>
        <v>0</v>
      </c>
      <c r="DQ35" s="146">
        <f t="shared" si="67"/>
        <v>0</v>
      </c>
      <c r="DR35" s="146">
        <f t="shared" si="68"/>
        <v>0</v>
      </c>
      <c r="DS35" s="146">
        <f t="shared" si="69"/>
        <v>0</v>
      </c>
      <c r="DT35" s="146">
        <f t="shared" si="70"/>
        <v>0</v>
      </c>
      <c r="DU35" s="146">
        <f t="shared" si="71"/>
        <v>0</v>
      </c>
      <c r="DV35" s="146">
        <f t="shared" si="72"/>
        <v>0</v>
      </c>
      <c r="DW35" s="25"/>
      <c r="DX35" s="146">
        <f t="shared" si="73"/>
        <v>0</v>
      </c>
      <c r="DY35" s="146">
        <f t="shared" si="74"/>
        <v>0</v>
      </c>
      <c r="DZ35" s="146">
        <f t="shared" si="75"/>
        <v>0</v>
      </c>
      <c r="EA35" s="146">
        <f t="shared" si="76"/>
        <v>0</v>
      </c>
      <c r="EB35" s="146">
        <f t="shared" si="77"/>
        <v>0</v>
      </c>
      <c r="EC35" s="146">
        <f t="shared" si="78"/>
        <v>0</v>
      </c>
      <c r="ED35" s="146">
        <f t="shared" si="79"/>
        <v>0</v>
      </c>
      <c r="EF35" s="146">
        <f t="shared" si="80"/>
        <v>0</v>
      </c>
      <c r="EG35" s="146">
        <f t="shared" si="81"/>
        <v>0</v>
      </c>
      <c r="EH35" s="146">
        <f t="shared" si="82"/>
        <v>0</v>
      </c>
      <c r="EI35" s="146">
        <f t="shared" si="83"/>
        <v>0</v>
      </c>
      <c r="EJ35" s="146">
        <f t="shared" si="84"/>
        <v>0</v>
      </c>
      <c r="EK35" s="146">
        <f t="shared" si="85"/>
        <v>0</v>
      </c>
      <c r="EL35" s="146">
        <f t="shared" si="86"/>
        <v>0</v>
      </c>
      <c r="EN35" s="146">
        <f t="shared" si="87"/>
        <v>0</v>
      </c>
      <c r="EO35" s="146">
        <f t="shared" si="88"/>
        <v>0</v>
      </c>
      <c r="EP35" s="146">
        <f t="shared" si="89"/>
        <v>0</v>
      </c>
      <c r="EQ35" s="146">
        <f t="shared" si="90"/>
        <v>0</v>
      </c>
      <c r="ER35" s="146">
        <f t="shared" si="91"/>
        <v>0</v>
      </c>
      <c r="ES35" s="146">
        <f t="shared" si="92"/>
        <v>0</v>
      </c>
      <c r="ET35" s="146">
        <f t="shared" si="93"/>
        <v>0</v>
      </c>
      <c r="EV35" s="146">
        <f t="shared" si="94"/>
        <v>0</v>
      </c>
      <c r="EW35" s="146">
        <f t="shared" si="95"/>
        <v>0</v>
      </c>
      <c r="EX35" s="146">
        <f t="shared" si="96"/>
        <v>0</v>
      </c>
      <c r="EY35" s="146">
        <f t="shared" si="97"/>
        <v>0</v>
      </c>
      <c r="EZ35" s="146">
        <f t="shared" si="98"/>
        <v>0</v>
      </c>
      <c r="FA35" s="146">
        <f t="shared" si="99"/>
        <v>0</v>
      </c>
      <c r="FB35" s="146">
        <f t="shared" si="100"/>
        <v>0</v>
      </c>
      <c r="FC35" s="25"/>
      <c r="FD35" s="146">
        <f t="shared" si="101"/>
        <v>0</v>
      </c>
      <c r="FE35" s="146">
        <f t="shared" si="102"/>
        <v>0</v>
      </c>
      <c r="FF35" s="146">
        <f t="shared" si="103"/>
        <v>0</v>
      </c>
      <c r="FG35" s="146">
        <f t="shared" si="104"/>
        <v>0</v>
      </c>
      <c r="FH35" s="146">
        <f t="shared" si="105"/>
        <v>0</v>
      </c>
      <c r="FI35" s="146">
        <f t="shared" si="106"/>
        <v>0</v>
      </c>
      <c r="FJ35" s="146">
        <f t="shared" si="107"/>
        <v>0</v>
      </c>
      <c r="FL35" s="146">
        <f t="shared" si="108"/>
        <v>0</v>
      </c>
      <c r="FM35" s="146">
        <f t="shared" si="109"/>
        <v>0</v>
      </c>
      <c r="FN35" s="146">
        <f t="shared" si="110"/>
        <v>0</v>
      </c>
      <c r="FO35" s="146">
        <f t="shared" si="111"/>
        <v>0</v>
      </c>
      <c r="FP35" s="146">
        <f t="shared" si="112"/>
        <v>0</v>
      </c>
      <c r="FQ35" s="146">
        <f t="shared" si="113"/>
        <v>0</v>
      </c>
      <c r="FR35" s="146">
        <f t="shared" si="114"/>
        <v>0</v>
      </c>
      <c r="FT35" s="146">
        <f t="shared" si="115"/>
        <v>0</v>
      </c>
      <c r="FU35" s="146">
        <f t="shared" si="116"/>
        <v>0</v>
      </c>
      <c r="FV35" s="146">
        <f t="shared" si="117"/>
        <v>0</v>
      </c>
      <c r="FW35" s="146">
        <f t="shared" si="118"/>
        <v>0</v>
      </c>
      <c r="FX35" s="146">
        <f t="shared" si="119"/>
        <v>0</v>
      </c>
      <c r="FY35" s="146">
        <f t="shared" si="120"/>
        <v>0</v>
      </c>
      <c r="FZ35" s="146">
        <f t="shared" si="121"/>
        <v>0</v>
      </c>
      <c r="GB35" s="146">
        <f t="shared" si="122"/>
        <v>0</v>
      </c>
      <c r="GC35" s="146">
        <f t="shared" si="123"/>
        <v>0</v>
      </c>
      <c r="GD35" s="146">
        <f t="shared" si="124"/>
        <v>0</v>
      </c>
      <c r="GE35" s="146">
        <f t="shared" si="125"/>
        <v>0</v>
      </c>
      <c r="GF35" s="146">
        <f t="shared" si="126"/>
        <v>0</v>
      </c>
      <c r="GG35" s="146">
        <f t="shared" si="127"/>
        <v>0</v>
      </c>
      <c r="GH35" s="146">
        <f t="shared" si="128"/>
        <v>0</v>
      </c>
      <c r="GJ35" s="146">
        <f t="shared" si="129"/>
        <v>0</v>
      </c>
      <c r="GK35" s="146">
        <f t="shared" si="130"/>
        <v>0</v>
      </c>
      <c r="GL35" s="146">
        <f t="shared" si="131"/>
        <v>0</v>
      </c>
      <c r="GM35" s="146">
        <f t="shared" si="132"/>
        <v>0</v>
      </c>
      <c r="GN35" s="146">
        <f t="shared" si="133"/>
        <v>0</v>
      </c>
      <c r="GO35" s="146">
        <f t="shared" si="134"/>
        <v>0</v>
      </c>
      <c r="GP35" s="146">
        <f t="shared" si="135"/>
        <v>0</v>
      </c>
      <c r="GR35" s="146">
        <f t="shared" si="136"/>
        <v>4.1666666666666664E-2</v>
      </c>
      <c r="GS35" s="146">
        <f t="shared" si="137"/>
        <v>4.1666666666666664E-2</v>
      </c>
      <c r="GT35" s="146">
        <f t="shared" si="138"/>
        <v>4.1666666666666664E-2</v>
      </c>
      <c r="GU35" s="146">
        <f t="shared" si="139"/>
        <v>4.1666666666666664E-2</v>
      </c>
      <c r="GV35" s="146">
        <f t="shared" si="140"/>
        <v>0</v>
      </c>
      <c r="GW35" s="146">
        <f t="shared" si="141"/>
        <v>0</v>
      </c>
      <c r="GX35" s="146">
        <f t="shared" si="142"/>
        <v>0</v>
      </c>
      <c r="GZ35" s="146">
        <f t="shared" si="143"/>
        <v>4.1666666666666664E-2</v>
      </c>
      <c r="HA35" s="146">
        <f t="shared" si="144"/>
        <v>4.1666666666666664E-2</v>
      </c>
      <c r="HB35" s="146">
        <f t="shared" si="145"/>
        <v>4.1666666666666664E-2</v>
      </c>
      <c r="HC35" s="146">
        <f t="shared" si="146"/>
        <v>4.1666666666666664E-2</v>
      </c>
      <c r="HD35" s="146">
        <f t="shared" si="147"/>
        <v>0</v>
      </c>
      <c r="HE35" s="146">
        <f t="shared" si="148"/>
        <v>0</v>
      </c>
      <c r="HF35" s="146">
        <f t="shared" si="149"/>
        <v>0</v>
      </c>
      <c r="HH35" s="146">
        <f t="shared" si="150"/>
        <v>4.1666666666666664E-2</v>
      </c>
      <c r="HI35" s="146">
        <f t="shared" si="151"/>
        <v>4.1666666666666664E-2</v>
      </c>
      <c r="HJ35" s="146">
        <f t="shared" si="152"/>
        <v>4.1666666666666664E-2</v>
      </c>
      <c r="HK35" s="146">
        <f t="shared" si="153"/>
        <v>4.1666666666666664E-2</v>
      </c>
      <c r="HL35" s="146">
        <f t="shared" si="154"/>
        <v>0</v>
      </c>
      <c r="HM35" s="146">
        <f t="shared" si="155"/>
        <v>0</v>
      </c>
      <c r="HN35" s="146">
        <f t="shared" si="156"/>
        <v>0</v>
      </c>
      <c r="HP35" s="146">
        <f t="shared" si="157"/>
        <v>4.1666666666666664E-2</v>
      </c>
      <c r="HQ35" s="146">
        <f t="shared" si="158"/>
        <v>4.1666666666666664E-2</v>
      </c>
      <c r="HR35" s="146">
        <f t="shared" si="159"/>
        <v>4.1666666666666664E-2</v>
      </c>
      <c r="HS35" s="146">
        <f t="shared" si="160"/>
        <v>4.1666666666666664E-2</v>
      </c>
      <c r="HT35" s="146">
        <f t="shared" si="161"/>
        <v>0</v>
      </c>
      <c r="HU35" s="146">
        <f t="shared" si="162"/>
        <v>0</v>
      </c>
      <c r="HV35" s="146">
        <f t="shared" si="163"/>
        <v>0</v>
      </c>
      <c r="HX35" s="146">
        <f t="shared" si="164"/>
        <v>4.1666666666666664E-2</v>
      </c>
      <c r="HY35" s="146">
        <f t="shared" si="165"/>
        <v>4.1666666666666664E-2</v>
      </c>
      <c r="HZ35" s="146">
        <f t="shared" si="166"/>
        <v>4.1666666666666664E-2</v>
      </c>
      <c r="IA35" s="146">
        <f t="shared" si="167"/>
        <v>4.1666666666666664E-2</v>
      </c>
      <c r="IB35" s="146">
        <f t="shared" si="168"/>
        <v>0</v>
      </c>
      <c r="IC35" s="146">
        <f t="shared" si="169"/>
        <v>0</v>
      </c>
      <c r="ID35" s="146">
        <f t="shared" si="170"/>
        <v>0</v>
      </c>
    </row>
    <row r="36" spans="1:239" ht="17.25" customHeight="1" x14ac:dyDescent="0.65">
      <c r="A36" s="4">
        <v>32</v>
      </c>
      <c r="B36" s="155">
        <v>0.79166666666666663</v>
      </c>
      <c r="C36" s="148">
        <v>0.20833333333333334</v>
      </c>
      <c r="D36" s="131"/>
      <c r="E36" s="132"/>
      <c r="F36" s="147"/>
      <c r="G36" s="148"/>
      <c r="H36" s="131"/>
      <c r="I36" s="132"/>
      <c r="J36" s="155">
        <v>0.79166666666666663</v>
      </c>
      <c r="K36" s="148">
        <v>0.20833333333333334</v>
      </c>
      <c r="L36" s="155">
        <v>0.79166666666666663</v>
      </c>
      <c r="M36" s="148">
        <v>0.20833333333333334</v>
      </c>
      <c r="N36" s="155">
        <v>0.79166666666666663</v>
      </c>
      <c r="O36" s="148">
        <v>0.20833333333333334</v>
      </c>
      <c r="P36" s="138">
        <f t="shared" si="1"/>
        <v>1.666666666666667</v>
      </c>
      <c r="Q36" s="139">
        <f t="shared" si="172"/>
        <v>4</v>
      </c>
      <c r="R36" s="30"/>
      <c r="W36" s="182"/>
      <c r="X36" s="182"/>
      <c r="Y36" s="185"/>
      <c r="Z36" s="185"/>
      <c r="AA36" s="175"/>
      <c r="AT36" s="25">
        <v>32</v>
      </c>
      <c r="AV36" s="146">
        <f t="shared" si="3"/>
        <v>4.1666666666666664E-2</v>
      </c>
      <c r="AW36" s="146">
        <f t="shared" si="4"/>
        <v>4.1666666666666664E-2</v>
      </c>
      <c r="AX36" s="146">
        <f t="shared" si="5"/>
        <v>0</v>
      </c>
      <c r="AY36" s="146">
        <f t="shared" si="6"/>
        <v>0</v>
      </c>
      <c r="AZ36" s="146">
        <f t="shared" si="7"/>
        <v>0</v>
      </c>
      <c r="BA36" s="146">
        <f t="shared" si="8"/>
        <v>4.1666666666666664E-2</v>
      </c>
      <c r="BB36" s="146">
        <f t="shared" si="9"/>
        <v>4.1666666666666664E-2</v>
      </c>
      <c r="BD36" s="146">
        <f t="shared" si="10"/>
        <v>4.1666666666666664E-2</v>
      </c>
      <c r="BE36" s="146">
        <f t="shared" si="11"/>
        <v>4.1666666666666664E-2</v>
      </c>
      <c r="BF36" s="146">
        <f t="shared" si="12"/>
        <v>0</v>
      </c>
      <c r="BG36" s="146">
        <f t="shared" si="13"/>
        <v>0</v>
      </c>
      <c r="BH36" s="146">
        <f t="shared" si="14"/>
        <v>0</v>
      </c>
      <c r="BI36" s="146">
        <f t="shared" si="15"/>
        <v>4.1666666666666664E-2</v>
      </c>
      <c r="BJ36" s="146">
        <f t="shared" si="16"/>
        <v>4.1666666666666664E-2</v>
      </c>
      <c r="BK36" s="25"/>
      <c r="BL36" s="146">
        <f t="shared" si="17"/>
        <v>4.1666666666666664E-2</v>
      </c>
      <c r="BM36" s="146">
        <f t="shared" si="18"/>
        <v>4.1666666666666664E-2</v>
      </c>
      <c r="BN36" s="146">
        <f t="shared" si="19"/>
        <v>0</v>
      </c>
      <c r="BO36" s="146">
        <f t="shared" si="20"/>
        <v>0</v>
      </c>
      <c r="BP36" s="146">
        <f t="shared" si="21"/>
        <v>0</v>
      </c>
      <c r="BQ36" s="146">
        <f t="shared" si="22"/>
        <v>4.1666666666666664E-2</v>
      </c>
      <c r="BR36" s="146">
        <f t="shared" si="23"/>
        <v>4.1666666666666664E-2</v>
      </c>
      <c r="BT36" s="146">
        <f t="shared" si="24"/>
        <v>4.1666666666666664E-2</v>
      </c>
      <c r="BU36" s="146">
        <f t="shared" si="25"/>
        <v>4.1666666666666664E-2</v>
      </c>
      <c r="BV36" s="146">
        <f t="shared" si="26"/>
        <v>0</v>
      </c>
      <c r="BW36" s="146">
        <f t="shared" si="27"/>
        <v>0</v>
      </c>
      <c r="BX36" s="146">
        <f t="shared" si="28"/>
        <v>0</v>
      </c>
      <c r="BY36" s="146">
        <f t="shared" si="29"/>
        <v>4.1666666666666664E-2</v>
      </c>
      <c r="BZ36" s="146">
        <f t="shared" si="30"/>
        <v>4.1666666666666664E-2</v>
      </c>
      <c r="CB36" s="146">
        <f t="shared" si="31"/>
        <v>4.1666666666666664E-2</v>
      </c>
      <c r="CC36" s="146">
        <f t="shared" si="32"/>
        <v>4.1666666666666664E-2</v>
      </c>
      <c r="CD36" s="146">
        <f t="shared" si="33"/>
        <v>0</v>
      </c>
      <c r="CE36" s="146">
        <f t="shared" si="34"/>
        <v>0</v>
      </c>
      <c r="CF36" s="146">
        <f t="shared" si="35"/>
        <v>0</v>
      </c>
      <c r="CG36" s="146">
        <f t="shared" si="36"/>
        <v>4.1666666666666664E-2</v>
      </c>
      <c r="CH36" s="146">
        <f t="shared" si="37"/>
        <v>4.1666666666666664E-2</v>
      </c>
      <c r="CJ36" s="146">
        <f t="shared" si="38"/>
        <v>0</v>
      </c>
      <c r="CK36" s="146">
        <f t="shared" si="39"/>
        <v>0</v>
      </c>
      <c r="CL36" s="146">
        <f t="shared" si="40"/>
        <v>0</v>
      </c>
      <c r="CM36" s="146">
        <f t="shared" si="41"/>
        <v>0</v>
      </c>
      <c r="CN36" s="146">
        <f t="shared" si="42"/>
        <v>0</v>
      </c>
      <c r="CO36" s="146">
        <f t="shared" si="43"/>
        <v>0</v>
      </c>
      <c r="CP36" s="146">
        <f t="shared" si="44"/>
        <v>0</v>
      </c>
      <c r="CQ36" s="25"/>
      <c r="CR36" s="146">
        <f t="shared" si="45"/>
        <v>0</v>
      </c>
      <c r="CS36" s="146">
        <f t="shared" si="46"/>
        <v>0</v>
      </c>
      <c r="CT36" s="146">
        <f t="shared" si="47"/>
        <v>0</v>
      </c>
      <c r="CU36" s="146">
        <f t="shared" si="48"/>
        <v>0</v>
      </c>
      <c r="CV36" s="146">
        <f t="shared" si="49"/>
        <v>0</v>
      </c>
      <c r="CW36" s="146">
        <f t="shared" si="50"/>
        <v>0</v>
      </c>
      <c r="CX36" s="146">
        <f t="shared" si="51"/>
        <v>0</v>
      </c>
      <c r="CZ36" s="146">
        <f t="shared" si="52"/>
        <v>0</v>
      </c>
      <c r="DA36" s="146">
        <f t="shared" si="53"/>
        <v>0</v>
      </c>
      <c r="DB36" s="146">
        <f t="shared" si="54"/>
        <v>0</v>
      </c>
      <c r="DC36" s="146">
        <f t="shared" si="55"/>
        <v>0</v>
      </c>
      <c r="DD36" s="146">
        <f t="shared" si="56"/>
        <v>0</v>
      </c>
      <c r="DE36" s="146">
        <f t="shared" si="57"/>
        <v>0</v>
      </c>
      <c r="DF36" s="146">
        <f t="shared" si="58"/>
        <v>0</v>
      </c>
      <c r="DG36" s="25"/>
      <c r="DH36" s="146">
        <f t="shared" si="59"/>
        <v>0</v>
      </c>
      <c r="DI36" s="146">
        <f t="shared" si="60"/>
        <v>0</v>
      </c>
      <c r="DJ36" s="146">
        <f t="shared" si="61"/>
        <v>0</v>
      </c>
      <c r="DK36" s="146">
        <f t="shared" si="62"/>
        <v>0</v>
      </c>
      <c r="DL36" s="146">
        <f t="shared" si="63"/>
        <v>0</v>
      </c>
      <c r="DM36" s="146">
        <f t="shared" si="64"/>
        <v>0</v>
      </c>
      <c r="DN36" s="146">
        <f t="shared" si="65"/>
        <v>0</v>
      </c>
      <c r="DP36" s="146">
        <f t="shared" si="66"/>
        <v>0</v>
      </c>
      <c r="DQ36" s="146">
        <f t="shared" si="67"/>
        <v>0</v>
      </c>
      <c r="DR36" s="146">
        <f t="shared" si="68"/>
        <v>0</v>
      </c>
      <c r="DS36" s="146">
        <f t="shared" si="69"/>
        <v>0</v>
      </c>
      <c r="DT36" s="146">
        <f t="shared" si="70"/>
        <v>0</v>
      </c>
      <c r="DU36" s="146">
        <f t="shared" si="71"/>
        <v>0</v>
      </c>
      <c r="DV36" s="146">
        <f t="shared" si="72"/>
        <v>0</v>
      </c>
      <c r="DW36" s="25"/>
      <c r="DX36" s="146">
        <f t="shared" si="73"/>
        <v>0</v>
      </c>
      <c r="DY36" s="146">
        <f t="shared" si="74"/>
        <v>0</v>
      </c>
      <c r="DZ36" s="146">
        <f t="shared" si="75"/>
        <v>0</v>
      </c>
      <c r="EA36" s="146">
        <f t="shared" si="76"/>
        <v>0</v>
      </c>
      <c r="EB36" s="146">
        <f t="shared" si="77"/>
        <v>0</v>
      </c>
      <c r="EC36" s="146">
        <f t="shared" si="78"/>
        <v>0</v>
      </c>
      <c r="ED36" s="146">
        <f t="shared" si="79"/>
        <v>0</v>
      </c>
      <c r="EF36" s="146">
        <f t="shared" si="80"/>
        <v>0</v>
      </c>
      <c r="EG36" s="146">
        <f t="shared" si="81"/>
        <v>0</v>
      </c>
      <c r="EH36" s="146">
        <f t="shared" si="82"/>
        <v>0</v>
      </c>
      <c r="EI36" s="146">
        <f t="shared" si="83"/>
        <v>0</v>
      </c>
      <c r="EJ36" s="146">
        <f t="shared" si="84"/>
        <v>0</v>
      </c>
      <c r="EK36" s="146">
        <f t="shared" si="85"/>
        <v>0</v>
      </c>
      <c r="EL36" s="146">
        <f t="shared" si="86"/>
        <v>0</v>
      </c>
      <c r="EN36" s="146">
        <f t="shared" si="87"/>
        <v>0</v>
      </c>
      <c r="EO36" s="146">
        <f t="shared" si="88"/>
        <v>0</v>
      </c>
      <c r="EP36" s="146">
        <f t="shared" si="89"/>
        <v>0</v>
      </c>
      <c r="EQ36" s="146">
        <f t="shared" si="90"/>
        <v>0</v>
      </c>
      <c r="ER36" s="146">
        <f t="shared" si="91"/>
        <v>0</v>
      </c>
      <c r="ES36" s="146">
        <f t="shared" si="92"/>
        <v>0</v>
      </c>
      <c r="ET36" s="146">
        <f t="shared" si="93"/>
        <v>0</v>
      </c>
      <c r="EV36" s="146">
        <f t="shared" si="94"/>
        <v>0</v>
      </c>
      <c r="EW36" s="146">
        <f t="shared" si="95"/>
        <v>0</v>
      </c>
      <c r="EX36" s="146">
        <f t="shared" si="96"/>
        <v>0</v>
      </c>
      <c r="EY36" s="146">
        <f t="shared" si="97"/>
        <v>0</v>
      </c>
      <c r="EZ36" s="146">
        <f t="shared" si="98"/>
        <v>0</v>
      </c>
      <c r="FA36" s="146">
        <f t="shared" si="99"/>
        <v>0</v>
      </c>
      <c r="FB36" s="146">
        <f t="shared" si="100"/>
        <v>0</v>
      </c>
      <c r="FC36" s="25"/>
      <c r="FD36" s="146">
        <f t="shared" si="101"/>
        <v>0</v>
      </c>
      <c r="FE36" s="146">
        <f t="shared" si="102"/>
        <v>0</v>
      </c>
      <c r="FF36" s="146">
        <f t="shared" si="103"/>
        <v>0</v>
      </c>
      <c r="FG36" s="146">
        <f t="shared" si="104"/>
        <v>0</v>
      </c>
      <c r="FH36" s="146">
        <f t="shared" si="105"/>
        <v>0</v>
      </c>
      <c r="FI36" s="146">
        <f t="shared" si="106"/>
        <v>0</v>
      </c>
      <c r="FJ36" s="146">
        <f t="shared" si="107"/>
        <v>0</v>
      </c>
      <c r="FL36" s="146">
        <f t="shared" si="108"/>
        <v>0</v>
      </c>
      <c r="FM36" s="146">
        <f t="shared" si="109"/>
        <v>0</v>
      </c>
      <c r="FN36" s="146">
        <f t="shared" si="110"/>
        <v>0</v>
      </c>
      <c r="FO36" s="146">
        <f t="shared" si="111"/>
        <v>0</v>
      </c>
      <c r="FP36" s="146">
        <f t="shared" si="112"/>
        <v>0</v>
      </c>
      <c r="FQ36" s="146">
        <f t="shared" si="113"/>
        <v>0</v>
      </c>
      <c r="FR36" s="146">
        <f t="shared" si="114"/>
        <v>0</v>
      </c>
      <c r="FT36" s="146">
        <f t="shared" si="115"/>
        <v>0</v>
      </c>
      <c r="FU36" s="146">
        <f t="shared" si="116"/>
        <v>0</v>
      </c>
      <c r="FV36" s="146">
        <f t="shared" si="117"/>
        <v>0</v>
      </c>
      <c r="FW36" s="146">
        <f t="shared" si="118"/>
        <v>0</v>
      </c>
      <c r="FX36" s="146">
        <f t="shared" si="119"/>
        <v>0</v>
      </c>
      <c r="FY36" s="146">
        <f t="shared" si="120"/>
        <v>0</v>
      </c>
      <c r="FZ36" s="146">
        <f t="shared" si="121"/>
        <v>0</v>
      </c>
      <c r="GB36" s="146">
        <f t="shared" si="122"/>
        <v>0</v>
      </c>
      <c r="GC36" s="146">
        <f t="shared" si="123"/>
        <v>0</v>
      </c>
      <c r="GD36" s="146">
        <f t="shared" si="124"/>
        <v>0</v>
      </c>
      <c r="GE36" s="146">
        <f t="shared" si="125"/>
        <v>0</v>
      </c>
      <c r="GF36" s="146">
        <f t="shared" si="126"/>
        <v>0</v>
      </c>
      <c r="GG36" s="146">
        <f t="shared" si="127"/>
        <v>0</v>
      </c>
      <c r="GH36" s="146">
        <f t="shared" si="128"/>
        <v>0</v>
      </c>
      <c r="GJ36" s="146">
        <f t="shared" si="129"/>
        <v>0</v>
      </c>
      <c r="GK36" s="146">
        <f t="shared" si="130"/>
        <v>0</v>
      </c>
      <c r="GL36" s="146">
        <f t="shared" si="131"/>
        <v>0</v>
      </c>
      <c r="GM36" s="146">
        <f t="shared" si="132"/>
        <v>0</v>
      </c>
      <c r="GN36" s="146">
        <f t="shared" si="133"/>
        <v>0</v>
      </c>
      <c r="GO36" s="146">
        <f t="shared" si="134"/>
        <v>0</v>
      </c>
      <c r="GP36" s="146">
        <f t="shared" si="135"/>
        <v>0</v>
      </c>
      <c r="GR36" s="146">
        <f t="shared" si="136"/>
        <v>4.1666666666666664E-2</v>
      </c>
      <c r="GS36" s="146">
        <f t="shared" si="137"/>
        <v>0</v>
      </c>
      <c r="GT36" s="146">
        <f t="shared" si="138"/>
        <v>0</v>
      </c>
      <c r="GU36" s="146">
        <f t="shared" si="139"/>
        <v>0</v>
      </c>
      <c r="GV36" s="146">
        <f t="shared" si="140"/>
        <v>4.1666666666666664E-2</v>
      </c>
      <c r="GW36" s="146">
        <f t="shared" si="141"/>
        <v>4.1666666666666664E-2</v>
      </c>
      <c r="GX36" s="146">
        <f t="shared" si="142"/>
        <v>4.1666666666666664E-2</v>
      </c>
      <c r="GZ36" s="146">
        <f t="shared" si="143"/>
        <v>4.1666666666666664E-2</v>
      </c>
      <c r="HA36" s="146">
        <f t="shared" si="144"/>
        <v>0</v>
      </c>
      <c r="HB36" s="146">
        <f t="shared" si="145"/>
        <v>0</v>
      </c>
      <c r="HC36" s="146">
        <f t="shared" si="146"/>
        <v>0</v>
      </c>
      <c r="HD36" s="146">
        <f t="shared" si="147"/>
        <v>4.1666666666666664E-2</v>
      </c>
      <c r="HE36" s="146">
        <f t="shared" si="148"/>
        <v>4.1666666666666664E-2</v>
      </c>
      <c r="HF36" s="146">
        <f t="shared" si="149"/>
        <v>4.1666666666666664E-2</v>
      </c>
      <c r="HH36" s="146">
        <f t="shared" si="150"/>
        <v>4.1666666666666664E-2</v>
      </c>
      <c r="HI36" s="146">
        <f t="shared" si="151"/>
        <v>0</v>
      </c>
      <c r="HJ36" s="146">
        <f t="shared" si="152"/>
        <v>0</v>
      </c>
      <c r="HK36" s="146">
        <f t="shared" si="153"/>
        <v>0</v>
      </c>
      <c r="HL36" s="146">
        <f t="shared" si="154"/>
        <v>4.1666666666666664E-2</v>
      </c>
      <c r="HM36" s="146">
        <f t="shared" si="155"/>
        <v>4.1666666666666664E-2</v>
      </c>
      <c r="HN36" s="146">
        <f t="shared" si="156"/>
        <v>4.1666666666666664E-2</v>
      </c>
      <c r="HP36" s="146">
        <f t="shared" si="157"/>
        <v>4.1666666666666664E-2</v>
      </c>
      <c r="HQ36" s="146">
        <f t="shared" si="158"/>
        <v>0</v>
      </c>
      <c r="HR36" s="146">
        <f t="shared" si="159"/>
        <v>0</v>
      </c>
      <c r="HS36" s="146">
        <f t="shared" si="160"/>
        <v>0</v>
      </c>
      <c r="HT36" s="146">
        <f t="shared" si="161"/>
        <v>4.1666666666666664E-2</v>
      </c>
      <c r="HU36" s="146">
        <f t="shared" si="162"/>
        <v>4.1666666666666664E-2</v>
      </c>
      <c r="HV36" s="146">
        <f t="shared" si="163"/>
        <v>4.1666666666666664E-2</v>
      </c>
      <c r="HX36" s="146">
        <f t="shared" si="164"/>
        <v>4.1666666666666664E-2</v>
      </c>
      <c r="HY36" s="146">
        <f t="shared" si="165"/>
        <v>0</v>
      </c>
      <c r="HZ36" s="146">
        <f t="shared" si="166"/>
        <v>0</v>
      </c>
      <c r="IA36" s="146">
        <f t="shared" si="167"/>
        <v>0</v>
      </c>
      <c r="IB36" s="146">
        <f t="shared" si="168"/>
        <v>4.1666666666666664E-2</v>
      </c>
      <c r="IC36" s="146">
        <f t="shared" si="169"/>
        <v>4.1666666666666664E-2</v>
      </c>
      <c r="ID36" s="146">
        <f t="shared" si="170"/>
        <v>4.1666666666666664E-2</v>
      </c>
    </row>
    <row r="37" spans="1:239" ht="17.25" customHeight="1" x14ac:dyDescent="0.7">
      <c r="A37" s="4">
        <v>33</v>
      </c>
      <c r="B37" s="155">
        <v>0.79166666666666663</v>
      </c>
      <c r="C37" s="148">
        <v>0.20833333333333334</v>
      </c>
      <c r="D37" s="155">
        <v>0.79166666666666663</v>
      </c>
      <c r="E37" s="148">
        <v>0.20833333333333334</v>
      </c>
      <c r="F37" s="147"/>
      <c r="G37" s="148"/>
      <c r="H37" s="131"/>
      <c r="I37" s="132"/>
      <c r="J37" s="147"/>
      <c r="K37" s="148"/>
      <c r="L37" s="155">
        <v>0.79166666666666663</v>
      </c>
      <c r="M37" s="148">
        <v>0.20833333333333334</v>
      </c>
      <c r="N37" s="155">
        <v>0.79166666666666663</v>
      </c>
      <c r="O37" s="148">
        <v>0.20833333333333334</v>
      </c>
      <c r="P37" s="138">
        <f t="shared" si="1"/>
        <v>1.666666666666667</v>
      </c>
      <c r="Q37" s="139">
        <f t="shared" si="172"/>
        <v>4</v>
      </c>
      <c r="R37" s="35"/>
      <c r="T37" s="182"/>
      <c r="U37" s="182"/>
      <c r="V37" s="182"/>
      <c r="W37" s="182"/>
      <c r="X37" s="182"/>
      <c r="AA37" s="24"/>
      <c r="AB37" s="28"/>
      <c r="AC37" s="28"/>
      <c r="AD37" s="10"/>
      <c r="AE37" s="10"/>
      <c r="AT37" s="25">
        <v>33</v>
      </c>
      <c r="AV37" s="146">
        <f t="shared" si="3"/>
        <v>4.1666666666666664E-2</v>
      </c>
      <c r="AW37" s="146">
        <f t="shared" si="4"/>
        <v>4.1666666666666664E-2</v>
      </c>
      <c r="AX37" s="146">
        <f t="shared" si="5"/>
        <v>4.1666666666666664E-2</v>
      </c>
      <c r="AY37" s="146">
        <f t="shared" si="6"/>
        <v>0</v>
      </c>
      <c r="AZ37" s="146">
        <f t="shared" si="7"/>
        <v>0</v>
      </c>
      <c r="BA37" s="146">
        <f t="shared" si="8"/>
        <v>0</v>
      </c>
      <c r="BB37" s="146">
        <f t="shared" si="9"/>
        <v>4.1666666666666664E-2</v>
      </c>
      <c r="BD37" s="146">
        <f t="shared" si="10"/>
        <v>4.1666666666666664E-2</v>
      </c>
      <c r="BE37" s="146">
        <f t="shared" si="11"/>
        <v>4.1666666666666664E-2</v>
      </c>
      <c r="BF37" s="146">
        <f t="shared" si="12"/>
        <v>4.1666666666666664E-2</v>
      </c>
      <c r="BG37" s="146">
        <f t="shared" si="13"/>
        <v>0</v>
      </c>
      <c r="BH37" s="146">
        <f t="shared" si="14"/>
        <v>0</v>
      </c>
      <c r="BI37" s="146">
        <f t="shared" si="15"/>
        <v>0</v>
      </c>
      <c r="BJ37" s="146">
        <f t="shared" si="16"/>
        <v>4.1666666666666664E-2</v>
      </c>
      <c r="BK37" s="25"/>
      <c r="BL37" s="146">
        <f t="shared" si="17"/>
        <v>4.1666666666666664E-2</v>
      </c>
      <c r="BM37" s="146">
        <f t="shared" si="18"/>
        <v>4.1666666666666664E-2</v>
      </c>
      <c r="BN37" s="146">
        <f t="shared" si="19"/>
        <v>4.1666666666666664E-2</v>
      </c>
      <c r="BO37" s="146">
        <f t="shared" si="20"/>
        <v>0</v>
      </c>
      <c r="BP37" s="146">
        <f t="shared" si="21"/>
        <v>0</v>
      </c>
      <c r="BQ37" s="146">
        <f t="shared" si="22"/>
        <v>0</v>
      </c>
      <c r="BR37" s="146">
        <f t="shared" si="23"/>
        <v>4.1666666666666664E-2</v>
      </c>
      <c r="BT37" s="146">
        <f t="shared" si="24"/>
        <v>4.1666666666666664E-2</v>
      </c>
      <c r="BU37" s="146">
        <f t="shared" si="25"/>
        <v>4.1666666666666664E-2</v>
      </c>
      <c r="BV37" s="146">
        <f t="shared" si="26"/>
        <v>4.1666666666666664E-2</v>
      </c>
      <c r="BW37" s="146">
        <f t="shared" si="27"/>
        <v>0</v>
      </c>
      <c r="BX37" s="146">
        <f t="shared" si="28"/>
        <v>0</v>
      </c>
      <c r="BY37" s="146">
        <f t="shared" si="29"/>
        <v>0</v>
      </c>
      <c r="BZ37" s="146">
        <f t="shared" si="30"/>
        <v>4.1666666666666664E-2</v>
      </c>
      <c r="CB37" s="146">
        <f t="shared" si="31"/>
        <v>4.1666666666666664E-2</v>
      </c>
      <c r="CC37" s="146">
        <f t="shared" si="32"/>
        <v>4.1666666666666664E-2</v>
      </c>
      <c r="CD37" s="146">
        <f t="shared" si="33"/>
        <v>4.1666666666666664E-2</v>
      </c>
      <c r="CE37" s="146">
        <f t="shared" si="34"/>
        <v>0</v>
      </c>
      <c r="CF37" s="146">
        <f t="shared" si="35"/>
        <v>0</v>
      </c>
      <c r="CG37" s="146">
        <f t="shared" si="36"/>
        <v>0</v>
      </c>
      <c r="CH37" s="146">
        <f t="shared" si="37"/>
        <v>4.1666666666666664E-2</v>
      </c>
      <c r="CJ37" s="146">
        <f t="shared" si="38"/>
        <v>0</v>
      </c>
      <c r="CK37" s="146">
        <f t="shared" si="39"/>
        <v>0</v>
      </c>
      <c r="CL37" s="146">
        <f t="shared" si="40"/>
        <v>0</v>
      </c>
      <c r="CM37" s="146">
        <f t="shared" si="41"/>
        <v>0</v>
      </c>
      <c r="CN37" s="146">
        <f t="shared" si="42"/>
        <v>0</v>
      </c>
      <c r="CO37" s="146">
        <f t="shared" si="43"/>
        <v>0</v>
      </c>
      <c r="CP37" s="146">
        <f t="shared" si="44"/>
        <v>0</v>
      </c>
      <c r="CQ37" s="25"/>
      <c r="CR37" s="146">
        <f t="shared" si="45"/>
        <v>0</v>
      </c>
      <c r="CS37" s="146">
        <f t="shared" si="46"/>
        <v>0</v>
      </c>
      <c r="CT37" s="146">
        <f t="shared" si="47"/>
        <v>0</v>
      </c>
      <c r="CU37" s="146">
        <f t="shared" si="48"/>
        <v>0</v>
      </c>
      <c r="CV37" s="146">
        <f t="shared" si="49"/>
        <v>0</v>
      </c>
      <c r="CW37" s="146">
        <f t="shared" si="50"/>
        <v>0</v>
      </c>
      <c r="CX37" s="146">
        <f t="shared" si="51"/>
        <v>0</v>
      </c>
      <c r="CZ37" s="146">
        <f t="shared" si="52"/>
        <v>0</v>
      </c>
      <c r="DA37" s="146">
        <f t="shared" si="53"/>
        <v>0</v>
      </c>
      <c r="DB37" s="146">
        <f t="shared" si="54"/>
        <v>0</v>
      </c>
      <c r="DC37" s="146">
        <f t="shared" si="55"/>
        <v>0</v>
      </c>
      <c r="DD37" s="146">
        <f t="shared" si="56"/>
        <v>0</v>
      </c>
      <c r="DE37" s="146">
        <f t="shared" si="57"/>
        <v>0</v>
      </c>
      <c r="DF37" s="146">
        <f t="shared" si="58"/>
        <v>0</v>
      </c>
      <c r="DG37" s="25"/>
      <c r="DH37" s="146">
        <f t="shared" si="59"/>
        <v>0</v>
      </c>
      <c r="DI37" s="146">
        <f t="shared" si="60"/>
        <v>0</v>
      </c>
      <c r="DJ37" s="146">
        <f t="shared" si="61"/>
        <v>0</v>
      </c>
      <c r="DK37" s="146">
        <f t="shared" si="62"/>
        <v>0</v>
      </c>
      <c r="DL37" s="146">
        <f t="shared" si="63"/>
        <v>0</v>
      </c>
      <c r="DM37" s="146">
        <f t="shared" si="64"/>
        <v>0</v>
      </c>
      <c r="DN37" s="146">
        <f t="shared" si="65"/>
        <v>0</v>
      </c>
      <c r="DP37" s="146">
        <f t="shared" si="66"/>
        <v>0</v>
      </c>
      <c r="DQ37" s="146">
        <f t="shared" si="67"/>
        <v>0</v>
      </c>
      <c r="DR37" s="146">
        <f t="shared" si="68"/>
        <v>0</v>
      </c>
      <c r="DS37" s="146">
        <f t="shared" si="69"/>
        <v>0</v>
      </c>
      <c r="DT37" s="146">
        <f t="shared" si="70"/>
        <v>0</v>
      </c>
      <c r="DU37" s="146">
        <f t="shared" si="71"/>
        <v>0</v>
      </c>
      <c r="DV37" s="146">
        <f t="shared" si="72"/>
        <v>0</v>
      </c>
      <c r="DW37" s="25"/>
      <c r="DX37" s="146">
        <f t="shared" si="73"/>
        <v>0</v>
      </c>
      <c r="DY37" s="146">
        <f t="shared" si="74"/>
        <v>0</v>
      </c>
      <c r="DZ37" s="146">
        <f t="shared" si="75"/>
        <v>0</v>
      </c>
      <c r="EA37" s="146">
        <f t="shared" si="76"/>
        <v>0</v>
      </c>
      <c r="EB37" s="146">
        <f t="shared" si="77"/>
        <v>0</v>
      </c>
      <c r="EC37" s="146">
        <f t="shared" si="78"/>
        <v>0</v>
      </c>
      <c r="ED37" s="146">
        <f t="shared" si="79"/>
        <v>0</v>
      </c>
      <c r="EF37" s="146">
        <f t="shared" si="80"/>
        <v>0</v>
      </c>
      <c r="EG37" s="146">
        <f t="shared" si="81"/>
        <v>0</v>
      </c>
      <c r="EH37" s="146">
        <f t="shared" si="82"/>
        <v>0</v>
      </c>
      <c r="EI37" s="146">
        <f t="shared" si="83"/>
        <v>0</v>
      </c>
      <c r="EJ37" s="146">
        <f t="shared" si="84"/>
        <v>0</v>
      </c>
      <c r="EK37" s="146">
        <f t="shared" si="85"/>
        <v>0</v>
      </c>
      <c r="EL37" s="146">
        <f t="shared" si="86"/>
        <v>0</v>
      </c>
      <c r="EN37" s="146">
        <f t="shared" si="87"/>
        <v>0</v>
      </c>
      <c r="EO37" s="146">
        <f t="shared" si="88"/>
        <v>0</v>
      </c>
      <c r="EP37" s="146">
        <f t="shared" si="89"/>
        <v>0</v>
      </c>
      <c r="EQ37" s="146">
        <f t="shared" si="90"/>
        <v>0</v>
      </c>
      <c r="ER37" s="146">
        <f t="shared" si="91"/>
        <v>0</v>
      </c>
      <c r="ES37" s="146">
        <f t="shared" si="92"/>
        <v>0</v>
      </c>
      <c r="ET37" s="146">
        <f t="shared" si="93"/>
        <v>0</v>
      </c>
      <c r="EV37" s="146">
        <f t="shared" si="94"/>
        <v>0</v>
      </c>
      <c r="EW37" s="146">
        <f t="shared" si="95"/>
        <v>0</v>
      </c>
      <c r="EX37" s="146">
        <f t="shared" si="96"/>
        <v>0</v>
      </c>
      <c r="EY37" s="146">
        <f t="shared" si="97"/>
        <v>0</v>
      </c>
      <c r="EZ37" s="146">
        <f t="shared" si="98"/>
        <v>0</v>
      </c>
      <c r="FA37" s="146">
        <f t="shared" si="99"/>
        <v>0</v>
      </c>
      <c r="FB37" s="146">
        <f t="shared" si="100"/>
        <v>0</v>
      </c>
      <c r="FC37" s="25"/>
      <c r="FD37" s="146">
        <f t="shared" si="101"/>
        <v>0</v>
      </c>
      <c r="FE37" s="146">
        <f t="shared" si="102"/>
        <v>0</v>
      </c>
      <c r="FF37" s="146">
        <f t="shared" si="103"/>
        <v>0</v>
      </c>
      <c r="FG37" s="146">
        <f t="shared" si="104"/>
        <v>0</v>
      </c>
      <c r="FH37" s="146">
        <f t="shared" si="105"/>
        <v>0</v>
      </c>
      <c r="FI37" s="146">
        <f t="shared" si="106"/>
        <v>0</v>
      </c>
      <c r="FJ37" s="146">
        <f t="shared" si="107"/>
        <v>0</v>
      </c>
      <c r="FL37" s="146">
        <f t="shared" si="108"/>
        <v>0</v>
      </c>
      <c r="FM37" s="146">
        <f t="shared" si="109"/>
        <v>0</v>
      </c>
      <c r="FN37" s="146">
        <f t="shared" si="110"/>
        <v>0</v>
      </c>
      <c r="FO37" s="146">
        <f t="shared" si="111"/>
        <v>0</v>
      </c>
      <c r="FP37" s="146">
        <f t="shared" si="112"/>
        <v>0</v>
      </c>
      <c r="FQ37" s="146">
        <f t="shared" si="113"/>
        <v>0</v>
      </c>
      <c r="FR37" s="146">
        <f t="shared" si="114"/>
        <v>0</v>
      </c>
      <c r="FT37" s="146">
        <f t="shared" si="115"/>
        <v>0</v>
      </c>
      <c r="FU37" s="146">
        <f t="shared" si="116"/>
        <v>0</v>
      </c>
      <c r="FV37" s="146">
        <f t="shared" si="117"/>
        <v>0</v>
      </c>
      <c r="FW37" s="146">
        <f t="shared" si="118"/>
        <v>0</v>
      </c>
      <c r="FX37" s="146">
        <f t="shared" si="119"/>
        <v>0</v>
      </c>
      <c r="FY37" s="146">
        <f t="shared" si="120"/>
        <v>0</v>
      </c>
      <c r="FZ37" s="146">
        <f t="shared" si="121"/>
        <v>0</v>
      </c>
      <c r="GB37" s="146">
        <f t="shared" si="122"/>
        <v>0</v>
      </c>
      <c r="GC37" s="146">
        <f t="shared" si="123"/>
        <v>0</v>
      </c>
      <c r="GD37" s="146">
        <f t="shared" si="124"/>
        <v>0</v>
      </c>
      <c r="GE37" s="146">
        <f t="shared" si="125"/>
        <v>0</v>
      </c>
      <c r="GF37" s="146">
        <f t="shared" si="126"/>
        <v>0</v>
      </c>
      <c r="GG37" s="146">
        <f t="shared" si="127"/>
        <v>0</v>
      </c>
      <c r="GH37" s="146">
        <f t="shared" si="128"/>
        <v>0</v>
      </c>
      <c r="GJ37" s="146">
        <f t="shared" si="129"/>
        <v>0</v>
      </c>
      <c r="GK37" s="146">
        <f t="shared" si="130"/>
        <v>0</v>
      </c>
      <c r="GL37" s="146">
        <f t="shared" si="131"/>
        <v>0</v>
      </c>
      <c r="GM37" s="146">
        <f t="shared" si="132"/>
        <v>0</v>
      </c>
      <c r="GN37" s="146">
        <f t="shared" si="133"/>
        <v>0</v>
      </c>
      <c r="GO37" s="146">
        <f t="shared" si="134"/>
        <v>0</v>
      </c>
      <c r="GP37" s="146">
        <f t="shared" si="135"/>
        <v>0</v>
      </c>
      <c r="GR37" s="146">
        <f t="shared" si="136"/>
        <v>4.1666666666666664E-2</v>
      </c>
      <c r="GS37" s="146">
        <f t="shared" si="137"/>
        <v>4.1666666666666664E-2</v>
      </c>
      <c r="GT37" s="146">
        <f t="shared" si="138"/>
        <v>0</v>
      </c>
      <c r="GU37" s="146">
        <f t="shared" si="139"/>
        <v>0</v>
      </c>
      <c r="GV37" s="146">
        <f t="shared" si="140"/>
        <v>0</v>
      </c>
      <c r="GW37" s="146">
        <f t="shared" si="141"/>
        <v>4.1666666666666664E-2</v>
      </c>
      <c r="GX37" s="146">
        <f t="shared" si="142"/>
        <v>4.1666666666666664E-2</v>
      </c>
      <c r="GZ37" s="146">
        <f t="shared" si="143"/>
        <v>4.1666666666666664E-2</v>
      </c>
      <c r="HA37" s="146">
        <f t="shared" si="144"/>
        <v>4.1666666666666664E-2</v>
      </c>
      <c r="HB37" s="146">
        <f t="shared" si="145"/>
        <v>0</v>
      </c>
      <c r="HC37" s="146">
        <f t="shared" si="146"/>
        <v>0</v>
      </c>
      <c r="HD37" s="146">
        <f t="shared" si="147"/>
        <v>0</v>
      </c>
      <c r="HE37" s="146">
        <f t="shared" si="148"/>
        <v>4.1666666666666664E-2</v>
      </c>
      <c r="HF37" s="146">
        <f t="shared" si="149"/>
        <v>4.1666666666666664E-2</v>
      </c>
      <c r="HH37" s="146">
        <f t="shared" si="150"/>
        <v>4.1666666666666664E-2</v>
      </c>
      <c r="HI37" s="146">
        <f t="shared" si="151"/>
        <v>4.1666666666666664E-2</v>
      </c>
      <c r="HJ37" s="146">
        <f t="shared" si="152"/>
        <v>0</v>
      </c>
      <c r="HK37" s="146">
        <f t="shared" si="153"/>
        <v>0</v>
      </c>
      <c r="HL37" s="146">
        <f t="shared" si="154"/>
        <v>0</v>
      </c>
      <c r="HM37" s="146">
        <f t="shared" si="155"/>
        <v>4.1666666666666664E-2</v>
      </c>
      <c r="HN37" s="146">
        <f t="shared" si="156"/>
        <v>4.1666666666666664E-2</v>
      </c>
      <c r="HP37" s="146">
        <f t="shared" si="157"/>
        <v>4.1666666666666664E-2</v>
      </c>
      <c r="HQ37" s="146">
        <f t="shared" si="158"/>
        <v>4.1666666666666664E-2</v>
      </c>
      <c r="HR37" s="146">
        <f t="shared" si="159"/>
        <v>0</v>
      </c>
      <c r="HS37" s="146">
        <f t="shared" si="160"/>
        <v>0</v>
      </c>
      <c r="HT37" s="146">
        <f t="shared" si="161"/>
        <v>0</v>
      </c>
      <c r="HU37" s="146">
        <f t="shared" si="162"/>
        <v>4.1666666666666664E-2</v>
      </c>
      <c r="HV37" s="146">
        <f t="shared" si="163"/>
        <v>4.1666666666666664E-2</v>
      </c>
      <c r="HX37" s="146">
        <f t="shared" si="164"/>
        <v>4.1666666666666664E-2</v>
      </c>
      <c r="HY37" s="146">
        <f t="shared" si="165"/>
        <v>4.1666666666666664E-2</v>
      </c>
      <c r="HZ37" s="146">
        <f t="shared" si="166"/>
        <v>0</v>
      </c>
      <c r="IA37" s="146">
        <f t="shared" si="167"/>
        <v>0</v>
      </c>
      <c r="IB37" s="146">
        <f t="shared" si="168"/>
        <v>0</v>
      </c>
      <c r="IC37" s="146">
        <f t="shared" si="169"/>
        <v>4.1666666666666664E-2</v>
      </c>
      <c r="ID37" s="146">
        <f t="shared" si="170"/>
        <v>4.1666666666666664E-2</v>
      </c>
    </row>
    <row r="38" spans="1:239" ht="17.25" customHeight="1" x14ac:dyDescent="0.7">
      <c r="A38" s="4">
        <v>34</v>
      </c>
      <c r="B38" s="155">
        <v>0.79166666666666663</v>
      </c>
      <c r="C38" s="148">
        <v>0.20833333333333334</v>
      </c>
      <c r="D38" s="155">
        <v>0.79166666666666663</v>
      </c>
      <c r="E38" s="148">
        <v>0.20833333333333334</v>
      </c>
      <c r="F38" s="155">
        <v>0.79166666666666663</v>
      </c>
      <c r="G38" s="148">
        <v>0.20833333333333334</v>
      </c>
      <c r="H38" s="131"/>
      <c r="I38" s="132"/>
      <c r="J38" s="147"/>
      <c r="K38" s="148"/>
      <c r="L38" s="155"/>
      <c r="M38" s="148"/>
      <c r="N38" s="155">
        <v>0.79166666666666663</v>
      </c>
      <c r="O38" s="148">
        <v>0.20833333333333334</v>
      </c>
      <c r="P38" s="138">
        <f t="shared" si="1"/>
        <v>1.666666666666667</v>
      </c>
      <c r="Q38" s="139">
        <f t="shared" si="172"/>
        <v>4</v>
      </c>
      <c r="R38" s="33"/>
      <c r="U38" s="30"/>
      <c r="V38" s="188"/>
      <c r="W38" s="183"/>
      <c r="Y38" s="27"/>
      <c r="Z38" s="10"/>
      <c r="AB38" s="24"/>
      <c r="AC38" s="28"/>
      <c r="AD38" s="10"/>
      <c r="AE38" s="10"/>
      <c r="AI38" s="175"/>
      <c r="AS38" s="175"/>
      <c r="AT38" s="25">
        <v>34</v>
      </c>
      <c r="AV38" s="146">
        <f t="shared" si="3"/>
        <v>4.1666666666666664E-2</v>
      </c>
      <c r="AW38" s="146">
        <f t="shared" si="4"/>
        <v>4.1666666666666664E-2</v>
      </c>
      <c r="AX38" s="146">
        <f t="shared" si="5"/>
        <v>4.1666666666666664E-2</v>
      </c>
      <c r="AY38" s="146">
        <f t="shared" si="6"/>
        <v>4.1666666666666664E-2</v>
      </c>
      <c r="AZ38" s="146">
        <f t="shared" si="7"/>
        <v>0</v>
      </c>
      <c r="BA38" s="146">
        <f t="shared" si="8"/>
        <v>0</v>
      </c>
      <c r="BB38" s="146">
        <f t="shared" si="9"/>
        <v>0</v>
      </c>
      <c r="BD38" s="146">
        <f t="shared" si="10"/>
        <v>4.1666666666666664E-2</v>
      </c>
      <c r="BE38" s="146">
        <f t="shared" si="11"/>
        <v>4.1666666666666664E-2</v>
      </c>
      <c r="BF38" s="146">
        <f t="shared" si="12"/>
        <v>4.1666666666666664E-2</v>
      </c>
      <c r="BG38" s="146">
        <f t="shared" si="13"/>
        <v>4.1666666666666664E-2</v>
      </c>
      <c r="BH38" s="146">
        <f t="shared" si="14"/>
        <v>0</v>
      </c>
      <c r="BI38" s="146">
        <f t="shared" si="15"/>
        <v>0</v>
      </c>
      <c r="BJ38" s="146">
        <f t="shared" si="16"/>
        <v>0</v>
      </c>
      <c r="BK38" s="25"/>
      <c r="BL38" s="146">
        <f t="shared" si="17"/>
        <v>4.1666666666666664E-2</v>
      </c>
      <c r="BM38" s="146">
        <f t="shared" si="18"/>
        <v>4.1666666666666664E-2</v>
      </c>
      <c r="BN38" s="146">
        <f t="shared" si="19"/>
        <v>4.1666666666666664E-2</v>
      </c>
      <c r="BO38" s="146">
        <f t="shared" si="20"/>
        <v>4.1666666666666664E-2</v>
      </c>
      <c r="BP38" s="146">
        <f t="shared" si="21"/>
        <v>0</v>
      </c>
      <c r="BQ38" s="146">
        <f t="shared" si="22"/>
        <v>0</v>
      </c>
      <c r="BR38" s="146">
        <f t="shared" si="23"/>
        <v>0</v>
      </c>
      <c r="BT38" s="146">
        <f t="shared" si="24"/>
        <v>4.1666666666666664E-2</v>
      </c>
      <c r="BU38" s="146">
        <f t="shared" si="25"/>
        <v>4.1666666666666664E-2</v>
      </c>
      <c r="BV38" s="146">
        <f t="shared" si="26"/>
        <v>4.1666666666666664E-2</v>
      </c>
      <c r="BW38" s="146">
        <f t="shared" si="27"/>
        <v>4.1666666666666664E-2</v>
      </c>
      <c r="BX38" s="146">
        <f t="shared" si="28"/>
        <v>0</v>
      </c>
      <c r="BY38" s="146">
        <f t="shared" si="29"/>
        <v>0</v>
      </c>
      <c r="BZ38" s="146">
        <f t="shared" si="30"/>
        <v>0</v>
      </c>
      <c r="CB38" s="146">
        <f t="shared" si="31"/>
        <v>4.1666666666666664E-2</v>
      </c>
      <c r="CC38" s="146">
        <f t="shared" si="32"/>
        <v>4.1666666666666664E-2</v>
      </c>
      <c r="CD38" s="146">
        <f t="shared" si="33"/>
        <v>4.1666666666666664E-2</v>
      </c>
      <c r="CE38" s="146">
        <f t="shared" si="34"/>
        <v>4.1666666666666664E-2</v>
      </c>
      <c r="CF38" s="146">
        <f t="shared" si="35"/>
        <v>0</v>
      </c>
      <c r="CG38" s="146">
        <f t="shared" si="36"/>
        <v>0</v>
      </c>
      <c r="CH38" s="146">
        <f t="shared" si="37"/>
        <v>0</v>
      </c>
      <c r="CJ38" s="146">
        <f t="shared" si="38"/>
        <v>0</v>
      </c>
      <c r="CK38" s="146">
        <f t="shared" si="39"/>
        <v>0</v>
      </c>
      <c r="CL38" s="146">
        <f t="shared" si="40"/>
        <v>0</v>
      </c>
      <c r="CM38" s="146">
        <f t="shared" si="41"/>
        <v>0</v>
      </c>
      <c r="CN38" s="146">
        <f t="shared" si="42"/>
        <v>0</v>
      </c>
      <c r="CO38" s="146">
        <f t="shared" si="43"/>
        <v>0</v>
      </c>
      <c r="CP38" s="146">
        <f t="shared" si="44"/>
        <v>0</v>
      </c>
      <c r="CQ38" s="25"/>
      <c r="CR38" s="146">
        <f t="shared" si="45"/>
        <v>0</v>
      </c>
      <c r="CS38" s="146">
        <f t="shared" si="46"/>
        <v>0</v>
      </c>
      <c r="CT38" s="146">
        <f t="shared" si="47"/>
        <v>0</v>
      </c>
      <c r="CU38" s="146">
        <f t="shared" si="48"/>
        <v>0</v>
      </c>
      <c r="CV38" s="146">
        <f t="shared" si="49"/>
        <v>0</v>
      </c>
      <c r="CW38" s="146">
        <f t="shared" si="50"/>
        <v>0</v>
      </c>
      <c r="CX38" s="146">
        <f t="shared" si="51"/>
        <v>0</v>
      </c>
      <c r="CZ38" s="146">
        <f t="shared" si="52"/>
        <v>0</v>
      </c>
      <c r="DA38" s="146">
        <f t="shared" si="53"/>
        <v>0</v>
      </c>
      <c r="DB38" s="146">
        <f t="shared" si="54"/>
        <v>0</v>
      </c>
      <c r="DC38" s="146">
        <f t="shared" si="55"/>
        <v>0</v>
      </c>
      <c r="DD38" s="146">
        <f t="shared" si="56"/>
        <v>0</v>
      </c>
      <c r="DE38" s="146">
        <f t="shared" si="57"/>
        <v>0</v>
      </c>
      <c r="DF38" s="146">
        <f t="shared" si="58"/>
        <v>0</v>
      </c>
      <c r="DG38" s="25"/>
      <c r="DH38" s="146">
        <f t="shared" si="59"/>
        <v>0</v>
      </c>
      <c r="DI38" s="146">
        <f t="shared" si="60"/>
        <v>0</v>
      </c>
      <c r="DJ38" s="146">
        <f t="shared" si="61"/>
        <v>0</v>
      </c>
      <c r="DK38" s="146">
        <f t="shared" si="62"/>
        <v>0</v>
      </c>
      <c r="DL38" s="146">
        <f t="shared" si="63"/>
        <v>0</v>
      </c>
      <c r="DM38" s="146">
        <f t="shared" si="64"/>
        <v>0</v>
      </c>
      <c r="DN38" s="146">
        <f t="shared" si="65"/>
        <v>0</v>
      </c>
      <c r="DP38" s="146">
        <f t="shared" si="66"/>
        <v>0</v>
      </c>
      <c r="DQ38" s="146">
        <f t="shared" si="67"/>
        <v>0</v>
      </c>
      <c r="DR38" s="146">
        <f t="shared" si="68"/>
        <v>0</v>
      </c>
      <c r="DS38" s="146">
        <f t="shared" si="69"/>
        <v>0</v>
      </c>
      <c r="DT38" s="146">
        <f t="shared" si="70"/>
        <v>0</v>
      </c>
      <c r="DU38" s="146">
        <f t="shared" si="71"/>
        <v>0</v>
      </c>
      <c r="DV38" s="146">
        <f t="shared" si="72"/>
        <v>0</v>
      </c>
      <c r="DW38" s="25"/>
      <c r="DX38" s="146">
        <f t="shared" si="73"/>
        <v>0</v>
      </c>
      <c r="DY38" s="146">
        <f t="shared" si="74"/>
        <v>0</v>
      </c>
      <c r="DZ38" s="146">
        <f t="shared" si="75"/>
        <v>0</v>
      </c>
      <c r="EA38" s="146">
        <f t="shared" si="76"/>
        <v>0</v>
      </c>
      <c r="EB38" s="146">
        <f t="shared" si="77"/>
        <v>0</v>
      </c>
      <c r="EC38" s="146">
        <f t="shared" si="78"/>
        <v>0</v>
      </c>
      <c r="ED38" s="146">
        <f t="shared" si="79"/>
        <v>0</v>
      </c>
      <c r="EF38" s="146">
        <f t="shared" si="80"/>
        <v>0</v>
      </c>
      <c r="EG38" s="146">
        <f t="shared" si="81"/>
        <v>0</v>
      </c>
      <c r="EH38" s="146">
        <f t="shared" si="82"/>
        <v>0</v>
      </c>
      <c r="EI38" s="146">
        <f t="shared" si="83"/>
        <v>0</v>
      </c>
      <c r="EJ38" s="146">
        <f t="shared" si="84"/>
        <v>0</v>
      </c>
      <c r="EK38" s="146">
        <f t="shared" si="85"/>
        <v>0</v>
      </c>
      <c r="EL38" s="146">
        <f t="shared" si="86"/>
        <v>0</v>
      </c>
      <c r="EN38" s="146">
        <f t="shared" si="87"/>
        <v>0</v>
      </c>
      <c r="EO38" s="146">
        <f t="shared" si="88"/>
        <v>0</v>
      </c>
      <c r="EP38" s="146">
        <f t="shared" si="89"/>
        <v>0</v>
      </c>
      <c r="EQ38" s="146">
        <f t="shared" si="90"/>
        <v>0</v>
      </c>
      <c r="ER38" s="146">
        <f t="shared" si="91"/>
        <v>0</v>
      </c>
      <c r="ES38" s="146">
        <f t="shared" si="92"/>
        <v>0</v>
      </c>
      <c r="ET38" s="146">
        <f t="shared" si="93"/>
        <v>0</v>
      </c>
      <c r="EV38" s="146">
        <f t="shared" si="94"/>
        <v>0</v>
      </c>
      <c r="EW38" s="146">
        <f t="shared" si="95"/>
        <v>0</v>
      </c>
      <c r="EX38" s="146">
        <f t="shared" si="96"/>
        <v>0</v>
      </c>
      <c r="EY38" s="146">
        <f t="shared" si="97"/>
        <v>0</v>
      </c>
      <c r="EZ38" s="146">
        <f t="shared" si="98"/>
        <v>0</v>
      </c>
      <c r="FA38" s="146">
        <f t="shared" si="99"/>
        <v>0</v>
      </c>
      <c r="FB38" s="146">
        <f t="shared" si="100"/>
        <v>0</v>
      </c>
      <c r="FC38" s="25"/>
      <c r="FD38" s="146">
        <f t="shared" si="101"/>
        <v>0</v>
      </c>
      <c r="FE38" s="146">
        <f t="shared" si="102"/>
        <v>0</v>
      </c>
      <c r="FF38" s="146">
        <f t="shared" si="103"/>
        <v>0</v>
      </c>
      <c r="FG38" s="146">
        <f t="shared" si="104"/>
        <v>0</v>
      </c>
      <c r="FH38" s="146">
        <f t="shared" si="105"/>
        <v>0</v>
      </c>
      <c r="FI38" s="146">
        <f t="shared" si="106"/>
        <v>0</v>
      </c>
      <c r="FJ38" s="146">
        <f t="shared" si="107"/>
        <v>0</v>
      </c>
      <c r="FL38" s="146">
        <f t="shared" si="108"/>
        <v>0</v>
      </c>
      <c r="FM38" s="146">
        <f t="shared" si="109"/>
        <v>0</v>
      </c>
      <c r="FN38" s="146">
        <f t="shared" si="110"/>
        <v>0</v>
      </c>
      <c r="FO38" s="146">
        <f t="shared" si="111"/>
        <v>0</v>
      </c>
      <c r="FP38" s="146">
        <f t="shared" si="112"/>
        <v>0</v>
      </c>
      <c r="FQ38" s="146">
        <f t="shared" si="113"/>
        <v>0</v>
      </c>
      <c r="FR38" s="146">
        <f t="shared" si="114"/>
        <v>0</v>
      </c>
      <c r="FT38" s="146">
        <f t="shared" si="115"/>
        <v>0</v>
      </c>
      <c r="FU38" s="146">
        <f t="shared" si="116"/>
        <v>0</v>
      </c>
      <c r="FV38" s="146">
        <f t="shared" si="117"/>
        <v>0</v>
      </c>
      <c r="FW38" s="146">
        <f t="shared" si="118"/>
        <v>0</v>
      </c>
      <c r="FX38" s="146">
        <f t="shared" si="119"/>
        <v>0</v>
      </c>
      <c r="FY38" s="146">
        <f t="shared" si="120"/>
        <v>0</v>
      </c>
      <c r="FZ38" s="146">
        <f t="shared" si="121"/>
        <v>0</v>
      </c>
      <c r="GB38" s="146">
        <f t="shared" si="122"/>
        <v>0</v>
      </c>
      <c r="GC38" s="146">
        <f t="shared" si="123"/>
        <v>0</v>
      </c>
      <c r="GD38" s="146">
        <f t="shared" si="124"/>
        <v>0</v>
      </c>
      <c r="GE38" s="146">
        <f t="shared" si="125"/>
        <v>0</v>
      </c>
      <c r="GF38" s="146">
        <f t="shared" si="126"/>
        <v>0</v>
      </c>
      <c r="GG38" s="146">
        <f t="shared" si="127"/>
        <v>0</v>
      </c>
      <c r="GH38" s="146">
        <f t="shared" si="128"/>
        <v>0</v>
      </c>
      <c r="GJ38" s="146">
        <f t="shared" si="129"/>
        <v>0</v>
      </c>
      <c r="GK38" s="146">
        <f t="shared" si="130"/>
        <v>0</v>
      </c>
      <c r="GL38" s="146">
        <f t="shared" si="131"/>
        <v>0</v>
      </c>
      <c r="GM38" s="146">
        <f t="shared" si="132"/>
        <v>0</v>
      </c>
      <c r="GN38" s="146">
        <f t="shared" si="133"/>
        <v>0</v>
      </c>
      <c r="GO38" s="146">
        <f t="shared" si="134"/>
        <v>0</v>
      </c>
      <c r="GP38" s="146">
        <f t="shared" si="135"/>
        <v>0</v>
      </c>
      <c r="GR38" s="146">
        <f t="shared" si="136"/>
        <v>4.1666666666666664E-2</v>
      </c>
      <c r="GS38" s="146">
        <f t="shared" si="137"/>
        <v>4.1666666666666664E-2</v>
      </c>
      <c r="GT38" s="146">
        <f t="shared" si="138"/>
        <v>4.1666666666666664E-2</v>
      </c>
      <c r="GU38" s="146">
        <f t="shared" si="139"/>
        <v>0</v>
      </c>
      <c r="GV38" s="146">
        <f t="shared" si="140"/>
        <v>0</v>
      </c>
      <c r="GW38" s="146">
        <f t="shared" si="141"/>
        <v>0</v>
      </c>
      <c r="GX38" s="146">
        <f t="shared" si="142"/>
        <v>4.1666666666666664E-2</v>
      </c>
      <c r="GZ38" s="146">
        <f t="shared" si="143"/>
        <v>4.1666666666666664E-2</v>
      </c>
      <c r="HA38" s="146">
        <f t="shared" si="144"/>
        <v>4.1666666666666664E-2</v>
      </c>
      <c r="HB38" s="146">
        <f t="shared" si="145"/>
        <v>4.1666666666666664E-2</v>
      </c>
      <c r="HC38" s="146">
        <f t="shared" si="146"/>
        <v>0</v>
      </c>
      <c r="HD38" s="146">
        <f t="shared" si="147"/>
        <v>0</v>
      </c>
      <c r="HE38" s="146">
        <f t="shared" si="148"/>
        <v>0</v>
      </c>
      <c r="HF38" s="146">
        <f t="shared" si="149"/>
        <v>4.1666666666666664E-2</v>
      </c>
      <c r="HH38" s="146">
        <f t="shared" si="150"/>
        <v>4.1666666666666664E-2</v>
      </c>
      <c r="HI38" s="146">
        <f t="shared" si="151"/>
        <v>4.1666666666666664E-2</v>
      </c>
      <c r="HJ38" s="146">
        <f t="shared" si="152"/>
        <v>4.1666666666666664E-2</v>
      </c>
      <c r="HK38" s="146">
        <f t="shared" si="153"/>
        <v>0</v>
      </c>
      <c r="HL38" s="146">
        <f t="shared" si="154"/>
        <v>0</v>
      </c>
      <c r="HM38" s="146">
        <f t="shared" si="155"/>
        <v>0</v>
      </c>
      <c r="HN38" s="146">
        <f t="shared" si="156"/>
        <v>4.1666666666666664E-2</v>
      </c>
      <c r="HP38" s="146">
        <f t="shared" si="157"/>
        <v>4.1666666666666664E-2</v>
      </c>
      <c r="HQ38" s="146">
        <f t="shared" si="158"/>
        <v>4.1666666666666664E-2</v>
      </c>
      <c r="HR38" s="146">
        <f t="shared" si="159"/>
        <v>4.1666666666666664E-2</v>
      </c>
      <c r="HS38" s="146">
        <f t="shared" si="160"/>
        <v>0</v>
      </c>
      <c r="HT38" s="146">
        <f t="shared" si="161"/>
        <v>0</v>
      </c>
      <c r="HU38" s="146">
        <f t="shared" si="162"/>
        <v>0</v>
      </c>
      <c r="HV38" s="146">
        <f t="shared" si="163"/>
        <v>4.1666666666666664E-2</v>
      </c>
      <c r="HX38" s="146">
        <f t="shared" si="164"/>
        <v>4.1666666666666664E-2</v>
      </c>
      <c r="HY38" s="146">
        <f t="shared" si="165"/>
        <v>4.1666666666666664E-2</v>
      </c>
      <c r="HZ38" s="146">
        <f t="shared" si="166"/>
        <v>4.1666666666666664E-2</v>
      </c>
      <c r="IA38" s="146">
        <f t="shared" si="167"/>
        <v>0</v>
      </c>
      <c r="IB38" s="146">
        <f t="shared" si="168"/>
        <v>0</v>
      </c>
      <c r="IC38" s="146">
        <f t="shared" si="169"/>
        <v>0</v>
      </c>
      <c r="ID38" s="146">
        <f t="shared" si="170"/>
        <v>4.1666666666666664E-2</v>
      </c>
    </row>
    <row r="39" spans="1:239" ht="17.25" customHeight="1" x14ac:dyDescent="0.7">
      <c r="A39" s="4">
        <v>35</v>
      </c>
      <c r="B39" s="155">
        <v>0.875</v>
      </c>
      <c r="C39" s="148">
        <v>0.29166666666666669</v>
      </c>
      <c r="D39" s="155">
        <v>0.875</v>
      </c>
      <c r="E39" s="148">
        <v>0.29166666666666669</v>
      </c>
      <c r="F39" s="155">
        <v>0.875</v>
      </c>
      <c r="G39" s="148">
        <v>0.29166666666666669</v>
      </c>
      <c r="H39" s="155">
        <v>0.875</v>
      </c>
      <c r="I39" s="148">
        <v>0.29166666666666669</v>
      </c>
      <c r="J39" s="147"/>
      <c r="K39" s="148"/>
      <c r="L39" s="131"/>
      <c r="M39" s="132"/>
      <c r="N39" s="156"/>
      <c r="O39" s="157"/>
      <c r="P39" s="138">
        <f t="shared" si="1"/>
        <v>1.666666666666667</v>
      </c>
      <c r="Q39" s="139">
        <f t="shared" si="172"/>
        <v>4</v>
      </c>
      <c r="R39" s="37"/>
      <c r="T39" s="188"/>
      <c r="U39" s="30"/>
      <c r="V39" s="188"/>
      <c r="W39" s="182"/>
      <c r="X39" s="188"/>
      <c r="Y39" s="27"/>
      <c r="Z39" s="10"/>
      <c r="AB39" s="24"/>
      <c r="AC39" s="28"/>
      <c r="AD39" s="10"/>
      <c r="AE39" s="10"/>
      <c r="AI39" s="175"/>
      <c r="AS39" s="175"/>
      <c r="AT39" s="25">
        <v>35</v>
      </c>
      <c r="AV39" s="146">
        <f t="shared" si="3"/>
        <v>0</v>
      </c>
      <c r="AW39" s="146">
        <f t="shared" si="4"/>
        <v>4.1666666666666664E-2</v>
      </c>
      <c r="AX39" s="146">
        <f t="shared" si="5"/>
        <v>4.1666666666666664E-2</v>
      </c>
      <c r="AY39" s="146">
        <f t="shared" si="6"/>
        <v>4.1666666666666664E-2</v>
      </c>
      <c r="AZ39" s="146">
        <f t="shared" si="7"/>
        <v>4.1666666666666664E-2</v>
      </c>
      <c r="BA39" s="146">
        <f t="shared" si="8"/>
        <v>0</v>
      </c>
      <c r="BB39" s="146">
        <f t="shared" si="9"/>
        <v>0</v>
      </c>
      <c r="BD39" s="146">
        <f t="shared" si="10"/>
        <v>0</v>
      </c>
      <c r="BE39" s="146">
        <f t="shared" si="11"/>
        <v>4.1666666666666664E-2</v>
      </c>
      <c r="BF39" s="146">
        <f t="shared" si="12"/>
        <v>4.1666666666666664E-2</v>
      </c>
      <c r="BG39" s="146">
        <f t="shared" si="13"/>
        <v>4.1666666666666664E-2</v>
      </c>
      <c r="BH39" s="146">
        <f t="shared" si="14"/>
        <v>4.1666666666666664E-2</v>
      </c>
      <c r="BI39" s="146">
        <f t="shared" si="15"/>
        <v>0</v>
      </c>
      <c r="BJ39" s="146">
        <f t="shared" si="16"/>
        <v>0</v>
      </c>
      <c r="BK39" s="25"/>
      <c r="BL39" s="146">
        <f t="shared" si="17"/>
        <v>0</v>
      </c>
      <c r="BM39" s="146">
        <f t="shared" si="18"/>
        <v>4.1666666666666664E-2</v>
      </c>
      <c r="BN39" s="146">
        <f t="shared" si="19"/>
        <v>4.1666666666666664E-2</v>
      </c>
      <c r="BO39" s="146">
        <f t="shared" si="20"/>
        <v>4.1666666666666664E-2</v>
      </c>
      <c r="BP39" s="146">
        <f t="shared" si="21"/>
        <v>4.1666666666666664E-2</v>
      </c>
      <c r="BQ39" s="146">
        <f t="shared" si="22"/>
        <v>0</v>
      </c>
      <c r="BR39" s="146">
        <f t="shared" si="23"/>
        <v>0</v>
      </c>
      <c r="BT39" s="146">
        <f t="shared" si="24"/>
        <v>0</v>
      </c>
      <c r="BU39" s="146">
        <f t="shared" si="25"/>
        <v>4.1666666666666664E-2</v>
      </c>
      <c r="BV39" s="146">
        <f t="shared" si="26"/>
        <v>4.1666666666666664E-2</v>
      </c>
      <c r="BW39" s="146">
        <f t="shared" si="27"/>
        <v>4.1666666666666664E-2</v>
      </c>
      <c r="BX39" s="146">
        <f t="shared" si="28"/>
        <v>4.1666666666666664E-2</v>
      </c>
      <c r="BY39" s="146">
        <f t="shared" si="29"/>
        <v>0</v>
      </c>
      <c r="BZ39" s="146">
        <f t="shared" si="30"/>
        <v>0</v>
      </c>
      <c r="CB39" s="146">
        <f t="shared" si="31"/>
        <v>0</v>
      </c>
      <c r="CC39" s="146">
        <f t="shared" si="32"/>
        <v>4.1666666666666664E-2</v>
      </c>
      <c r="CD39" s="146">
        <f t="shared" si="33"/>
        <v>4.1666666666666664E-2</v>
      </c>
      <c r="CE39" s="146">
        <f t="shared" si="34"/>
        <v>4.1666666666666664E-2</v>
      </c>
      <c r="CF39" s="146">
        <f t="shared" si="35"/>
        <v>4.1666666666666664E-2</v>
      </c>
      <c r="CG39" s="146">
        <f t="shared" si="36"/>
        <v>0</v>
      </c>
      <c r="CH39" s="146">
        <f t="shared" si="37"/>
        <v>0</v>
      </c>
      <c r="CJ39" s="146">
        <f t="shared" si="38"/>
        <v>0</v>
      </c>
      <c r="CK39" s="146">
        <f t="shared" si="39"/>
        <v>4.1666666666666664E-2</v>
      </c>
      <c r="CL39" s="146">
        <f t="shared" si="40"/>
        <v>4.1666666666666664E-2</v>
      </c>
      <c r="CM39" s="146">
        <f t="shared" si="41"/>
        <v>4.1666666666666664E-2</v>
      </c>
      <c r="CN39" s="146">
        <f t="shared" si="42"/>
        <v>4.1666666666666664E-2</v>
      </c>
      <c r="CO39" s="146">
        <f t="shared" si="43"/>
        <v>0</v>
      </c>
      <c r="CP39" s="146">
        <f t="shared" si="44"/>
        <v>0</v>
      </c>
      <c r="CQ39" s="25"/>
      <c r="CR39" s="146">
        <f t="shared" si="45"/>
        <v>0</v>
      </c>
      <c r="CS39" s="146">
        <f t="shared" si="46"/>
        <v>4.1666666666666664E-2</v>
      </c>
      <c r="CT39" s="146">
        <f t="shared" si="47"/>
        <v>4.1666666666666664E-2</v>
      </c>
      <c r="CU39" s="146">
        <f t="shared" si="48"/>
        <v>4.1666666666666664E-2</v>
      </c>
      <c r="CV39" s="146">
        <f t="shared" si="49"/>
        <v>4.1666666666666664E-2</v>
      </c>
      <c r="CW39" s="146">
        <f t="shared" si="50"/>
        <v>0</v>
      </c>
      <c r="CX39" s="146">
        <f t="shared" si="51"/>
        <v>0</v>
      </c>
      <c r="CZ39" s="146">
        <f t="shared" si="52"/>
        <v>0</v>
      </c>
      <c r="DA39" s="146">
        <f t="shared" si="53"/>
        <v>0</v>
      </c>
      <c r="DB39" s="146">
        <f t="shared" si="54"/>
        <v>0</v>
      </c>
      <c r="DC39" s="146">
        <f t="shared" si="55"/>
        <v>0</v>
      </c>
      <c r="DD39" s="146">
        <f t="shared" si="56"/>
        <v>0</v>
      </c>
      <c r="DE39" s="146">
        <f t="shared" si="57"/>
        <v>0</v>
      </c>
      <c r="DF39" s="146">
        <f t="shared" si="58"/>
        <v>0</v>
      </c>
      <c r="DG39" s="25"/>
      <c r="DH39" s="146">
        <f t="shared" si="59"/>
        <v>0</v>
      </c>
      <c r="DI39" s="146">
        <f t="shared" si="60"/>
        <v>0</v>
      </c>
      <c r="DJ39" s="146">
        <f t="shared" si="61"/>
        <v>0</v>
      </c>
      <c r="DK39" s="146">
        <f t="shared" si="62"/>
        <v>0</v>
      </c>
      <c r="DL39" s="146">
        <f t="shared" si="63"/>
        <v>0</v>
      </c>
      <c r="DM39" s="146">
        <f t="shared" si="64"/>
        <v>0</v>
      </c>
      <c r="DN39" s="146">
        <f t="shared" si="65"/>
        <v>0</v>
      </c>
      <c r="DP39" s="146">
        <f t="shared" si="66"/>
        <v>0</v>
      </c>
      <c r="DQ39" s="146">
        <f t="shared" si="67"/>
        <v>0</v>
      </c>
      <c r="DR39" s="146">
        <f t="shared" si="68"/>
        <v>0</v>
      </c>
      <c r="DS39" s="146">
        <f t="shared" si="69"/>
        <v>0</v>
      </c>
      <c r="DT39" s="146">
        <f t="shared" si="70"/>
        <v>0</v>
      </c>
      <c r="DU39" s="146">
        <f t="shared" si="71"/>
        <v>0</v>
      </c>
      <c r="DV39" s="146">
        <f t="shared" si="72"/>
        <v>0</v>
      </c>
      <c r="DW39" s="25"/>
      <c r="DX39" s="146">
        <f t="shared" si="73"/>
        <v>0</v>
      </c>
      <c r="DY39" s="146">
        <f t="shared" si="74"/>
        <v>0</v>
      </c>
      <c r="DZ39" s="146">
        <f t="shared" si="75"/>
        <v>0</v>
      </c>
      <c r="EA39" s="146">
        <f t="shared" si="76"/>
        <v>0</v>
      </c>
      <c r="EB39" s="146">
        <f t="shared" si="77"/>
        <v>0</v>
      </c>
      <c r="EC39" s="146">
        <f t="shared" si="78"/>
        <v>0</v>
      </c>
      <c r="ED39" s="146">
        <f t="shared" si="79"/>
        <v>0</v>
      </c>
      <c r="EF39" s="146">
        <f t="shared" si="80"/>
        <v>0</v>
      </c>
      <c r="EG39" s="146">
        <f t="shared" si="81"/>
        <v>0</v>
      </c>
      <c r="EH39" s="146">
        <f t="shared" si="82"/>
        <v>0</v>
      </c>
      <c r="EI39" s="146">
        <f t="shared" si="83"/>
        <v>0</v>
      </c>
      <c r="EJ39" s="146">
        <f t="shared" si="84"/>
        <v>0</v>
      </c>
      <c r="EK39" s="146">
        <f t="shared" si="85"/>
        <v>0</v>
      </c>
      <c r="EL39" s="146">
        <f t="shared" si="86"/>
        <v>0</v>
      </c>
      <c r="EN39" s="146">
        <f t="shared" si="87"/>
        <v>0</v>
      </c>
      <c r="EO39" s="146">
        <f t="shared" si="88"/>
        <v>0</v>
      </c>
      <c r="EP39" s="146">
        <f t="shared" si="89"/>
        <v>0</v>
      </c>
      <c r="EQ39" s="146">
        <f t="shared" si="90"/>
        <v>0</v>
      </c>
      <c r="ER39" s="146">
        <f t="shared" si="91"/>
        <v>0</v>
      </c>
      <c r="ES39" s="146">
        <f t="shared" si="92"/>
        <v>0</v>
      </c>
      <c r="ET39" s="146">
        <f t="shared" si="93"/>
        <v>0</v>
      </c>
      <c r="EV39" s="146">
        <f t="shared" si="94"/>
        <v>0</v>
      </c>
      <c r="EW39" s="146">
        <f t="shared" si="95"/>
        <v>0</v>
      </c>
      <c r="EX39" s="146">
        <f t="shared" si="96"/>
        <v>0</v>
      </c>
      <c r="EY39" s="146">
        <f t="shared" si="97"/>
        <v>0</v>
      </c>
      <c r="EZ39" s="146">
        <f t="shared" si="98"/>
        <v>0</v>
      </c>
      <c r="FA39" s="146">
        <f t="shared" si="99"/>
        <v>0</v>
      </c>
      <c r="FB39" s="146">
        <f t="shared" si="100"/>
        <v>0</v>
      </c>
      <c r="FC39" s="25"/>
      <c r="FD39" s="146">
        <f t="shared" si="101"/>
        <v>0</v>
      </c>
      <c r="FE39" s="146">
        <f t="shared" si="102"/>
        <v>0</v>
      </c>
      <c r="FF39" s="146">
        <f t="shared" si="103"/>
        <v>0</v>
      </c>
      <c r="FG39" s="146">
        <f t="shared" si="104"/>
        <v>0</v>
      </c>
      <c r="FH39" s="146">
        <f t="shared" si="105"/>
        <v>0</v>
      </c>
      <c r="FI39" s="146">
        <f t="shared" si="106"/>
        <v>0</v>
      </c>
      <c r="FJ39" s="146">
        <f t="shared" si="107"/>
        <v>0</v>
      </c>
      <c r="FL39" s="146">
        <f t="shared" si="108"/>
        <v>0</v>
      </c>
      <c r="FM39" s="146">
        <f t="shared" si="109"/>
        <v>0</v>
      </c>
      <c r="FN39" s="146">
        <f t="shared" si="110"/>
        <v>0</v>
      </c>
      <c r="FO39" s="146">
        <f t="shared" si="111"/>
        <v>0</v>
      </c>
      <c r="FP39" s="146">
        <f t="shared" si="112"/>
        <v>0</v>
      </c>
      <c r="FQ39" s="146">
        <f t="shared" si="113"/>
        <v>0</v>
      </c>
      <c r="FR39" s="146">
        <f t="shared" si="114"/>
        <v>0</v>
      </c>
      <c r="FT39" s="146">
        <f t="shared" si="115"/>
        <v>0</v>
      </c>
      <c r="FU39" s="146">
        <f t="shared" si="116"/>
        <v>0</v>
      </c>
      <c r="FV39" s="146">
        <f t="shared" si="117"/>
        <v>0</v>
      </c>
      <c r="FW39" s="146">
        <f t="shared" si="118"/>
        <v>0</v>
      </c>
      <c r="FX39" s="146">
        <f t="shared" si="119"/>
        <v>0</v>
      </c>
      <c r="FY39" s="146">
        <f t="shared" si="120"/>
        <v>0</v>
      </c>
      <c r="FZ39" s="146">
        <f t="shared" si="121"/>
        <v>0</v>
      </c>
      <c r="GB39" s="146">
        <f t="shared" si="122"/>
        <v>0</v>
      </c>
      <c r="GC39" s="146">
        <f t="shared" si="123"/>
        <v>0</v>
      </c>
      <c r="GD39" s="146">
        <f t="shared" si="124"/>
        <v>0</v>
      </c>
      <c r="GE39" s="146">
        <f t="shared" si="125"/>
        <v>0</v>
      </c>
      <c r="GF39" s="146">
        <f t="shared" si="126"/>
        <v>0</v>
      </c>
      <c r="GG39" s="146">
        <f t="shared" si="127"/>
        <v>0</v>
      </c>
      <c r="GH39" s="146">
        <f t="shared" si="128"/>
        <v>0</v>
      </c>
      <c r="GJ39" s="146">
        <f t="shared" si="129"/>
        <v>0</v>
      </c>
      <c r="GK39" s="146">
        <f t="shared" si="130"/>
        <v>0</v>
      </c>
      <c r="GL39" s="146">
        <f t="shared" si="131"/>
        <v>0</v>
      </c>
      <c r="GM39" s="146">
        <f t="shared" si="132"/>
        <v>0</v>
      </c>
      <c r="GN39" s="146">
        <f t="shared" si="133"/>
        <v>0</v>
      </c>
      <c r="GO39" s="146">
        <f t="shared" si="134"/>
        <v>0</v>
      </c>
      <c r="GP39" s="146">
        <f t="shared" si="135"/>
        <v>0</v>
      </c>
      <c r="GR39" s="146">
        <f t="shared" si="136"/>
        <v>0</v>
      </c>
      <c r="GS39" s="146">
        <f t="shared" si="137"/>
        <v>0</v>
      </c>
      <c r="GT39" s="146">
        <f t="shared" si="138"/>
        <v>0</v>
      </c>
      <c r="GU39" s="146">
        <f t="shared" si="139"/>
        <v>0</v>
      </c>
      <c r="GV39" s="146">
        <f t="shared" si="140"/>
        <v>0</v>
      </c>
      <c r="GW39" s="146">
        <f t="shared" si="141"/>
        <v>0</v>
      </c>
      <c r="GX39" s="146">
        <f t="shared" si="142"/>
        <v>0</v>
      </c>
      <c r="GZ39" s="146">
        <f t="shared" si="143"/>
        <v>0</v>
      </c>
      <c r="HA39" s="146">
        <f t="shared" si="144"/>
        <v>0</v>
      </c>
      <c r="HB39" s="146">
        <f t="shared" si="145"/>
        <v>0</v>
      </c>
      <c r="HC39" s="146">
        <f t="shared" si="146"/>
        <v>0</v>
      </c>
      <c r="HD39" s="146">
        <f t="shared" si="147"/>
        <v>0</v>
      </c>
      <c r="HE39" s="146">
        <f t="shared" si="148"/>
        <v>0</v>
      </c>
      <c r="HF39" s="146">
        <f t="shared" si="149"/>
        <v>0</v>
      </c>
      <c r="HH39" s="146">
        <f t="shared" si="150"/>
        <v>4.1666666666666664E-2</v>
      </c>
      <c r="HI39" s="146">
        <f t="shared" si="151"/>
        <v>4.1666666666666664E-2</v>
      </c>
      <c r="HJ39" s="146">
        <f t="shared" si="152"/>
        <v>4.1666666666666664E-2</v>
      </c>
      <c r="HK39" s="146">
        <f t="shared" si="153"/>
        <v>4.1666666666666664E-2</v>
      </c>
      <c r="HL39" s="146">
        <f t="shared" si="154"/>
        <v>0</v>
      </c>
      <c r="HM39" s="146">
        <f t="shared" si="155"/>
        <v>0</v>
      </c>
      <c r="HN39" s="146">
        <f t="shared" si="156"/>
        <v>0</v>
      </c>
      <c r="HP39" s="146">
        <f t="shared" si="157"/>
        <v>4.1666666666666664E-2</v>
      </c>
      <c r="HQ39" s="146">
        <f t="shared" si="158"/>
        <v>4.1666666666666664E-2</v>
      </c>
      <c r="HR39" s="146">
        <f t="shared" si="159"/>
        <v>4.1666666666666664E-2</v>
      </c>
      <c r="HS39" s="146">
        <f t="shared" si="160"/>
        <v>4.1666666666666664E-2</v>
      </c>
      <c r="HT39" s="146">
        <f t="shared" si="161"/>
        <v>0</v>
      </c>
      <c r="HU39" s="146">
        <f t="shared" si="162"/>
        <v>0</v>
      </c>
      <c r="HV39" s="146">
        <f t="shared" si="163"/>
        <v>0</v>
      </c>
      <c r="HX39" s="146">
        <f t="shared" si="164"/>
        <v>4.1666666666666664E-2</v>
      </c>
      <c r="HY39" s="146">
        <f t="shared" si="165"/>
        <v>4.1666666666666664E-2</v>
      </c>
      <c r="HZ39" s="146">
        <f t="shared" si="166"/>
        <v>4.1666666666666664E-2</v>
      </c>
      <c r="IA39" s="146">
        <f t="shared" si="167"/>
        <v>4.1666666666666664E-2</v>
      </c>
      <c r="IB39" s="146">
        <f t="shared" si="168"/>
        <v>0</v>
      </c>
      <c r="IC39" s="146">
        <f t="shared" si="169"/>
        <v>0</v>
      </c>
      <c r="ID39" s="146">
        <f t="shared" si="170"/>
        <v>0</v>
      </c>
    </row>
    <row r="40" spans="1:239" ht="17.25" customHeight="1" x14ac:dyDescent="0.7">
      <c r="A40" s="4">
        <v>36</v>
      </c>
      <c r="B40" s="155"/>
      <c r="C40" s="148"/>
      <c r="D40" s="155"/>
      <c r="E40" s="148"/>
      <c r="F40" s="155">
        <v>0.875</v>
      </c>
      <c r="G40" s="148">
        <v>0.29166666666666669</v>
      </c>
      <c r="H40" s="155">
        <v>0.875</v>
      </c>
      <c r="I40" s="148">
        <v>0.29166666666666669</v>
      </c>
      <c r="J40" s="155">
        <v>0.875</v>
      </c>
      <c r="K40" s="148">
        <v>0.29166666666666669</v>
      </c>
      <c r="L40" s="131">
        <v>0.875</v>
      </c>
      <c r="M40" s="132">
        <v>0.29166666666666669</v>
      </c>
      <c r="N40" s="156"/>
      <c r="O40" s="157"/>
      <c r="P40" s="138">
        <f t="shared" si="1"/>
        <v>1.666666666666667</v>
      </c>
      <c r="Q40" s="139">
        <f t="shared" si="172"/>
        <v>4</v>
      </c>
      <c r="R40" s="37"/>
      <c r="T40" s="188"/>
      <c r="U40" s="30"/>
      <c r="V40" s="188"/>
      <c r="W40" s="182"/>
      <c r="X40" s="188"/>
      <c r="Y40" s="27"/>
      <c r="Z40" s="10"/>
      <c r="AB40" s="24"/>
      <c r="AC40" s="28"/>
      <c r="AD40" s="10"/>
      <c r="AE40" s="10"/>
      <c r="AI40" s="175"/>
      <c r="AJ40" s="175"/>
      <c r="AS40" s="175"/>
      <c r="AT40" s="25">
        <v>36</v>
      </c>
      <c r="AV40" s="146">
        <f t="shared" si="3"/>
        <v>0</v>
      </c>
      <c r="AW40" s="146">
        <f t="shared" si="4"/>
        <v>0</v>
      </c>
      <c r="AX40" s="146">
        <f t="shared" si="5"/>
        <v>0</v>
      </c>
      <c r="AY40" s="146">
        <f t="shared" si="6"/>
        <v>4.1666666666666664E-2</v>
      </c>
      <c r="AZ40" s="146">
        <f t="shared" si="7"/>
        <v>4.1666666666666664E-2</v>
      </c>
      <c r="BA40" s="146">
        <f t="shared" si="8"/>
        <v>4.1666666666666664E-2</v>
      </c>
      <c r="BB40" s="146">
        <f t="shared" si="9"/>
        <v>4.1666666666666664E-2</v>
      </c>
      <c r="BD40" s="146">
        <f t="shared" si="10"/>
        <v>0</v>
      </c>
      <c r="BE40" s="146">
        <f t="shared" si="11"/>
        <v>0</v>
      </c>
      <c r="BF40" s="146">
        <f t="shared" si="12"/>
        <v>0</v>
      </c>
      <c r="BG40" s="146">
        <f t="shared" si="13"/>
        <v>4.1666666666666664E-2</v>
      </c>
      <c r="BH40" s="146">
        <f t="shared" si="14"/>
        <v>4.1666666666666664E-2</v>
      </c>
      <c r="BI40" s="146">
        <f t="shared" si="15"/>
        <v>4.1666666666666664E-2</v>
      </c>
      <c r="BJ40" s="146">
        <f t="shared" si="16"/>
        <v>4.1666666666666664E-2</v>
      </c>
      <c r="BK40" s="25"/>
      <c r="BL40" s="146">
        <f t="shared" si="17"/>
        <v>0</v>
      </c>
      <c r="BM40" s="146">
        <f t="shared" si="18"/>
        <v>0</v>
      </c>
      <c r="BN40" s="146">
        <f t="shared" si="19"/>
        <v>0</v>
      </c>
      <c r="BO40" s="146">
        <f t="shared" si="20"/>
        <v>4.1666666666666664E-2</v>
      </c>
      <c r="BP40" s="146">
        <f t="shared" si="21"/>
        <v>4.1666666666666664E-2</v>
      </c>
      <c r="BQ40" s="146">
        <f t="shared" si="22"/>
        <v>4.1666666666666664E-2</v>
      </c>
      <c r="BR40" s="146">
        <f t="shared" si="23"/>
        <v>4.1666666666666664E-2</v>
      </c>
      <c r="BT40" s="146">
        <f t="shared" si="24"/>
        <v>0</v>
      </c>
      <c r="BU40" s="146">
        <f t="shared" si="25"/>
        <v>0</v>
      </c>
      <c r="BV40" s="146">
        <f t="shared" si="26"/>
        <v>0</v>
      </c>
      <c r="BW40" s="146">
        <f t="shared" si="27"/>
        <v>4.1666666666666664E-2</v>
      </c>
      <c r="BX40" s="146">
        <f t="shared" si="28"/>
        <v>4.1666666666666664E-2</v>
      </c>
      <c r="BY40" s="146">
        <f t="shared" si="29"/>
        <v>4.1666666666666664E-2</v>
      </c>
      <c r="BZ40" s="146">
        <f t="shared" si="30"/>
        <v>4.1666666666666664E-2</v>
      </c>
      <c r="CB40" s="146">
        <f t="shared" si="31"/>
        <v>0</v>
      </c>
      <c r="CC40" s="146">
        <f t="shared" si="32"/>
        <v>0</v>
      </c>
      <c r="CD40" s="146">
        <f t="shared" si="33"/>
        <v>0</v>
      </c>
      <c r="CE40" s="146">
        <f t="shared" si="34"/>
        <v>4.1666666666666664E-2</v>
      </c>
      <c r="CF40" s="146">
        <f t="shared" si="35"/>
        <v>4.1666666666666664E-2</v>
      </c>
      <c r="CG40" s="146">
        <f t="shared" si="36"/>
        <v>4.1666666666666664E-2</v>
      </c>
      <c r="CH40" s="146">
        <f t="shared" si="37"/>
        <v>4.1666666666666664E-2</v>
      </c>
      <c r="CJ40" s="146">
        <f t="shared" si="38"/>
        <v>0</v>
      </c>
      <c r="CK40" s="146">
        <f t="shared" si="39"/>
        <v>0</v>
      </c>
      <c r="CL40" s="146">
        <f t="shared" si="40"/>
        <v>0</v>
      </c>
      <c r="CM40" s="146">
        <f t="shared" si="41"/>
        <v>4.1666666666666664E-2</v>
      </c>
      <c r="CN40" s="146">
        <f t="shared" si="42"/>
        <v>4.1666666666666664E-2</v>
      </c>
      <c r="CO40" s="146">
        <f t="shared" si="43"/>
        <v>4.1666666666666664E-2</v>
      </c>
      <c r="CP40" s="146">
        <f t="shared" si="44"/>
        <v>4.1666666666666664E-2</v>
      </c>
      <c r="CQ40" s="25"/>
      <c r="CR40" s="146">
        <f t="shared" si="45"/>
        <v>0</v>
      </c>
      <c r="CS40" s="146">
        <f t="shared" si="46"/>
        <v>0</v>
      </c>
      <c r="CT40" s="146">
        <f t="shared" si="47"/>
        <v>0</v>
      </c>
      <c r="CU40" s="146">
        <f t="shared" si="48"/>
        <v>4.1666666666666664E-2</v>
      </c>
      <c r="CV40" s="146">
        <f t="shared" si="49"/>
        <v>4.1666666666666664E-2</v>
      </c>
      <c r="CW40" s="146">
        <f t="shared" si="50"/>
        <v>4.1666666666666664E-2</v>
      </c>
      <c r="CX40" s="146">
        <f t="shared" si="51"/>
        <v>4.1666666666666664E-2</v>
      </c>
      <c r="CZ40" s="146">
        <f t="shared" si="52"/>
        <v>0</v>
      </c>
      <c r="DA40" s="146">
        <f t="shared" si="53"/>
        <v>0</v>
      </c>
      <c r="DB40" s="146">
        <f t="shared" si="54"/>
        <v>0</v>
      </c>
      <c r="DC40" s="146">
        <f t="shared" si="55"/>
        <v>0</v>
      </c>
      <c r="DD40" s="146">
        <f t="shared" si="56"/>
        <v>0</v>
      </c>
      <c r="DE40" s="146">
        <f t="shared" si="57"/>
        <v>0</v>
      </c>
      <c r="DF40" s="146">
        <f t="shared" si="58"/>
        <v>0</v>
      </c>
      <c r="DG40" s="25"/>
      <c r="DH40" s="146">
        <f t="shared" si="59"/>
        <v>0</v>
      </c>
      <c r="DI40" s="146">
        <f t="shared" si="60"/>
        <v>0</v>
      </c>
      <c r="DJ40" s="146">
        <f t="shared" si="61"/>
        <v>0</v>
      </c>
      <c r="DK40" s="146">
        <f t="shared" si="62"/>
        <v>0</v>
      </c>
      <c r="DL40" s="146">
        <f t="shared" si="63"/>
        <v>0</v>
      </c>
      <c r="DM40" s="146">
        <f t="shared" si="64"/>
        <v>0</v>
      </c>
      <c r="DN40" s="146">
        <f t="shared" si="65"/>
        <v>0</v>
      </c>
      <c r="DP40" s="146">
        <f t="shared" si="66"/>
        <v>0</v>
      </c>
      <c r="DQ40" s="146">
        <f t="shared" si="67"/>
        <v>0</v>
      </c>
      <c r="DR40" s="146">
        <f t="shared" si="68"/>
        <v>0</v>
      </c>
      <c r="DS40" s="146">
        <f t="shared" si="69"/>
        <v>0</v>
      </c>
      <c r="DT40" s="146">
        <f t="shared" si="70"/>
        <v>0</v>
      </c>
      <c r="DU40" s="146">
        <f t="shared" si="71"/>
        <v>0</v>
      </c>
      <c r="DV40" s="146">
        <f t="shared" si="72"/>
        <v>0</v>
      </c>
      <c r="DW40" s="25"/>
      <c r="DX40" s="146">
        <f t="shared" si="73"/>
        <v>0</v>
      </c>
      <c r="DY40" s="146">
        <f t="shared" si="74"/>
        <v>0</v>
      </c>
      <c r="DZ40" s="146">
        <f t="shared" si="75"/>
        <v>0</v>
      </c>
      <c r="EA40" s="146">
        <f t="shared" si="76"/>
        <v>0</v>
      </c>
      <c r="EB40" s="146">
        <f t="shared" si="77"/>
        <v>0</v>
      </c>
      <c r="EC40" s="146">
        <f t="shared" si="78"/>
        <v>0</v>
      </c>
      <c r="ED40" s="146">
        <f t="shared" si="79"/>
        <v>0</v>
      </c>
      <c r="EF40" s="146">
        <f t="shared" si="80"/>
        <v>0</v>
      </c>
      <c r="EG40" s="146">
        <f t="shared" si="81"/>
        <v>0</v>
      </c>
      <c r="EH40" s="146">
        <f t="shared" si="82"/>
        <v>0</v>
      </c>
      <c r="EI40" s="146">
        <f t="shared" si="83"/>
        <v>0</v>
      </c>
      <c r="EJ40" s="146">
        <f t="shared" si="84"/>
        <v>0</v>
      </c>
      <c r="EK40" s="146">
        <f t="shared" si="85"/>
        <v>0</v>
      </c>
      <c r="EL40" s="146">
        <f t="shared" si="86"/>
        <v>0</v>
      </c>
      <c r="EN40" s="146">
        <f t="shared" si="87"/>
        <v>0</v>
      </c>
      <c r="EO40" s="146">
        <f t="shared" si="88"/>
        <v>0</v>
      </c>
      <c r="EP40" s="146">
        <f t="shared" si="89"/>
        <v>0</v>
      </c>
      <c r="EQ40" s="146">
        <f t="shared" si="90"/>
        <v>0</v>
      </c>
      <c r="ER40" s="146">
        <f t="shared" si="91"/>
        <v>0</v>
      </c>
      <c r="ES40" s="146">
        <f t="shared" si="92"/>
        <v>0</v>
      </c>
      <c r="ET40" s="146">
        <f t="shared" si="93"/>
        <v>0</v>
      </c>
      <c r="EV40" s="146">
        <f t="shared" si="94"/>
        <v>0</v>
      </c>
      <c r="EW40" s="146">
        <f t="shared" si="95"/>
        <v>0</v>
      </c>
      <c r="EX40" s="146">
        <f t="shared" si="96"/>
        <v>0</v>
      </c>
      <c r="EY40" s="146">
        <f t="shared" si="97"/>
        <v>0</v>
      </c>
      <c r="EZ40" s="146">
        <f t="shared" si="98"/>
        <v>0</v>
      </c>
      <c r="FA40" s="146">
        <f t="shared" si="99"/>
        <v>0</v>
      </c>
      <c r="FB40" s="146">
        <f t="shared" si="100"/>
        <v>0</v>
      </c>
      <c r="FC40" s="25"/>
      <c r="FD40" s="146">
        <f t="shared" si="101"/>
        <v>0</v>
      </c>
      <c r="FE40" s="146">
        <f t="shared" si="102"/>
        <v>0</v>
      </c>
      <c r="FF40" s="146">
        <f t="shared" si="103"/>
        <v>0</v>
      </c>
      <c r="FG40" s="146">
        <f t="shared" si="104"/>
        <v>0</v>
      </c>
      <c r="FH40" s="146">
        <f t="shared" si="105"/>
        <v>0</v>
      </c>
      <c r="FI40" s="146">
        <f t="shared" si="106"/>
        <v>0</v>
      </c>
      <c r="FJ40" s="146">
        <f t="shared" si="107"/>
        <v>0</v>
      </c>
      <c r="FL40" s="146">
        <f t="shared" si="108"/>
        <v>0</v>
      </c>
      <c r="FM40" s="146">
        <f t="shared" si="109"/>
        <v>0</v>
      </c>
      <c r="FN40" s="146">
        <f t="shared" si="110"/>
        <v>0</v>
      </c>
      <c r="FO40" s="146">
        <f t="shared" si="111"/>
        <v>0</v>
      </c>
      <c r="FP40" s="146">
        <f t="shared" si="112"/>
        <v>0</v>
      </c>
      <c r="FQ40" s="146">
        <f t="shared" si="113"/>
        <v>0</v>
      </c>
      <c r="FR40" s="146">
        <f t="shared" si="114"/>
        <v>0</v>
      </c>
      <c r="FT40" s="146">
        <f t="shared" si="115"/>
        <v>0</v>
      </c>
      <c r="FU40" s="146">
        <f t="shared" si="116"/>
        <v>0</v>
      </c>
      <c r="FV40" s="146">
        <f t="shared" si="117"/>
        <v>0</v>
      </c>
      <c r="FW40" s="146">
        <f t="shared" si="118"/>
        <v>0</v>
      </c>
      <c r="FX40" s="146">
        <f t="shared" si="119"/>
        <v>0</v>
      </c>
      <c r="FY40" s="146">
        <f t="shared" si="120"/>
        <v>0</v>
      </c>
      <c r="FZ40" s="146">
        <f t="shared" si="121"/>
        <v>0</v>
      </c>
      <c r="GB40" s="146">
        <f t="shared" si="122"/>
        <v>0</v>
      </c>
      <c r="GC40" s="146">
        <f t="shared" si="123"/>
        <v>0</v>
      </c>
      <c r="GD40" s="146">
        <f t="shared" si="124"/>
        <v>0</v>
      </c>
      <c r="GE40" s="146">
        <f t="shared" si="125"/>
        <v>0</v>
      </c>
      <c r="GF40" s="146">
        <f t="shared" si="126"/>
        <v>0</v>
      </c>
      <c r="GG40" s="146">
        <f t="shared" si="127"/>
        <v>0</v>
      </c>
      <c r="GH40" s="146">
        <f t="shared" si="128"/>
        <v>0</v>
      </c>
      <c r="GJ40" s="146">
        <f t="shared" si="129"/>
        <v>0</v>
      </c>
      <c r="GK40" s="146">
        <f t="shared" si="130"/>
        <v>0</v>
      </c>
      <c r="GL40" s="146">
        <f t="shared" si="131"/>
        <v>0</v>
      </c>
      <c r="GM40" s="146">
        <f t="shared" si="132"/>
        <v>0</v>
      </c>
      <c r="GN40" s="146">
        <f t="shared" si="133"/>
        <v>0</v>
      </c>
      <c r="GO40" s="146">
        <f t="shared" si="134"/>
        <v>0</v>
      </c>
      <c r="GP40" s="146">
        <f t="shared" si="135"/>
        <v>0</v>
      </c>
      <c r="GR40" s="146">
        <f t="shared" si="136"/>
        <v>0</v>
      </c>
      <c r="GS40" s="146">
        <f t="shared" si="137"/>
        <v>0</v>
      </c>
      <c r="GT40" s="146">
        <f t="shared" si="138"/>
        <v>0</v>
      </c>
      <c r="GU40" s="146">
        <f t="shared" si="139"/>
        <v>0</v>
      </c>
      <c r="GV40" s="146">
        <f t="shared" si="140"/>
        <v>0</v>
      </c>
      <c r="GW40" s="146">
        <f t="shared" si="141"/>
        <v>0</v>
      </c>
      <c r="GX40" s="146">
        <f t="shared" si="142"/>
        <v>0</v>
      </c>
      <c r="GZ40" s="146">
        <f t="shared" si="143"/>
        <v>0</v>
      </c>
      <c r="HA40" s="146">
        <f t="shared" si="144"/>
        <v>0</v>
      </c>
      <c r="HB40" s="146">
        <f t="shared" si="145"/>
        <v>0</v>
      </c>
      <c r="HC40" s="146">
        <f t="shared" si="146"/>
        <v>0</v>
      </c>
      <c r="HD40" s="146">
        <f t="shared" si="147"/>
        <v>0</v>
      </c>
      <c r="HE40" s="146">
        <f t="shared" si="148"/>
        <v>0</v>
      </c>
      <c r="HF40" s="146">
        <f t="shared" si="149"/>
        <v>0</v>
      </c>
      <c r="HH40" s="146">
        <f t="shared" si="150"/>
        <v>0</v>
      </c>
      <c r="HI40" s="146">
        <f t="shared" si="151"/>
        <v>0</v>
      </c>
      <c r="HJ40" s="146">
        <f t="shared" si="152"/>
        <v>4.1666666666666664E-2</v>
      </c>
      <c r="HK40" s="146">
        <f t="shared" si="153"/>
        <v>4.1666666666666664E-2</v>
      </c>
      <c r="HL40" s="146">
        <f t="shared" si="154"/>
        <v>4.1666666666666664E-2</v>
      </c>
      <c r="HM40" s="146">
        <f t="shared" si="155"/>
        <v>4.1666666666666664E-2</v>
      </c>
      <c r="HN40" s="146">
        <f t="shared" si="156"/>
        <v>0</v>
      </c>
      <c r="HP40" s="146">
        <f t="shared" si="157"/>
        <v>0</v>
      </c>
      <c r="HQ40" s="146">
        <f t="shared" si="158"/>
        <v>0</v>
      </c>
      <c r="HR40" s="146">
        <f t="shared" si="159"/>
        <v>4.1666666666666664E-2</v>
      </c>
      <c r="HS40" s="146">
        <f t="shared" si="160"/>
        <v>4.1666666666666664E-2</v>
      </c>
      <c r="HT40" s="146">
        <f t="shared" si="161"/>
        <v>4.1666666666666664E-2</v>
      </c>
      <c r="HU40" s="146">
        <f t="shared" si="162"/>
        <v>4.1666666666666664E-2</v>
      </c>
      <c r="HV40" s="146">
        <f t="shared" si="163"/>
        <v>0</v>
      </c>
      <c r="HX40" s="146">
        <f t="shared" si="164"/>
        <v>0</v>
      </c>
      <c r="HY40" s="146">
        <f t="shared" si="165"/>
        <v>0</v>
      </c>
      <c r="HZ40" s="146">
        <f t="shared" si="166"/>
        <v>4.1666666666666664E-2</v>
      </c>
      <c r="IA40" s="146">
        <f t="shared" si="167"/>
        <v>4.1666666666666664E-2</v>
      </c>
      <c r="IB40" s="146">
        <f t="shared" si="168"/>
        <v>4.1666666666666664E-2</v>
      </c>
      <c r="IC40" s="146">
        <f t="shared" si="169"/>
        <v>4.1666666666666664E-2</v>
      </c>
      <c r="ID40" s="146">
        <f t="shared" si="170"/>
        <v>0</v>
      </c>
    </row>
    <row r="41" spans="1:239" ht="17.25" customHeight="1" x14ac:dyDescent="0.7">
      <c r="A41" s="4">
        <v>37</v>
      </c>
      <c r="B41" s="155">
        <v>0.875</v>
      </c>
      <c r="C41" s="148">
        <v>0.29166666666666669</v>
      </c>
      <c r="D41" s="131"/>
      <c r="E41" s="132"/>
      <c r="F41" s="155"/>
      <c r="G41" s="148"/>
      <c r="H41" s="155"/>
      <c r="I41" s="148"/>
      <c r="J41" s="155">
        <v>0.875</v>
      </c>
      <c r="K41" s="148">
        <v>0.29166666666666669</v>
      </c>
      <c r="L41" s="155">
        <v>0.875</v>
      </c>
      <c r="M41" s="148">
        <v>0.29166666666666669</v>
      </c>
      <c r="N41" s="156">
        <v>0.875</v>
      </c>
      <c r="O41" s="157">
        <v>0.29166666666666669</v>
      </c>
      <c r="P41" s="138">
        <f t="shared" si="1"/>
        <v>1.666666666666667</v>
      </c>
      <c r="Q41" s="139">
        <f t="shared" si="172"/>
        <v>4</v>
      </c>
      <c r="R41" s="37"/>
      <c r="T41" s="188"/>
      <c r="U41" s="188"/>
      <c r="V41" s="188"/>
      <c r="W41" s="188"/>
      <c r="X41" s="188"/>
      <c r="Y41" s="30"/>
      <c r="Z41" s="28"/>
      <c r="AB41" s="24"/>
      <c r="AC41" s="28"/>
      <c r="AD41" s="10"/>
      <c r="AE41" s="10"/>
      <c r="AJ41" s="175"/>
      <c r="AS41" s="175"/>
      <c r="AT41" s="25">
        <v>37</v>
      </c>
      <c r="AV41" s="146">
        <f t="shared" si="3"/>
        <v>4.1666666666666664E-2</v>
      </c>
      <c r="AW41" s="146">
        <f t="shared" si="4"/>
        <v>4.1666666666666664E-2</v>
      </c>
      <c r="AX41" s="146">
        <f t="shared" si="5"/>
        <v>0</v>
      </c>
      <c r="AY41" s="146">
        <f t="shared" si="6"/>
        <v>0</v>
      </c>
      <c r="AZ41" s="146">
        <f t="shared" si="7"/>
        <v>0</v>
      </c>
      <c r="BA41" s="146">
        <f t="shared" si="8"/>
        <v>4.1666666666666664E-2</v>
      </c>
      <c r="BB41" s="146">
        <f t="shared" si="9"/>
        <v>4.1666666666666664E-2</v>
      </c>
      <c r="BD41" s="146">
        <f t="shared" si="10"/>
        <v>4.1666666666666664E-2</v>
      </c>
      <c r="BE41" s="146">
        <f t="shared" si="11"/>
        <v>4.1666666666666664E-2</v>
      </c>
      <c r="BF41" s="146">
        <f t="shared" si="12"/>
        <v>0</v>
      </c>
      <c r="BG41" s="146">
        <f t="shared" si="13"/>
        <v>0</v>
      </c>
      <c r="BH41" s="146">
        <f t="shared" si="14"/>
        <v>0</v>
      </c>
      <c r="BI41" s="146">
        <f t="shared" si="15"/>
        <v>4.1666666666666664E-2</v>
      </c>
      <c r="BJ41" s="146">
        <f t="shared" si="16"/>
        <v>4.1666666666666664E-2</v>
      </c>
      <c r="BK41" s="25"/>
      <c r="BL41" s="146">
        <f t="shared" si="17"/>
        <v>4.1666666666666664E-2</v>
      </c>
      <c r="BM41" s="146">
        <f t="shared" si="18"/>
        <v>4.1666666666666664E-2</v>
      </c>
      <c r="BN41" s="146">
        <f t="shared" si="19"/>
        <v>0</v>
      </c>
      <c r="BO41" s="146">
        <f t="shared" si="20"/>
        <v>0</v>
      </c>
      <c r="BP41" s="146">
        <f t="shared" si="21"/>
        <v>0</v>
      </c>
      <c r="BQ41" s="146">
        <f t="shared" si="22"/>
        <v>4.1666666666666664E-2</v>
      </c>
      <c r="BR41" s="146">
        <f t="shared" si="23"/>
        <v>4.1666666666666664E-2</v>
      </c>
      <c r="BT41" s="146">
        <f t="shared" si="24"/>
        <v>4.1666666666666664E-2</v>
      </c>
      <c r="BU41" s="146">
        <f t="shared" si="25"/>
        <v>4.1666666666666664E-2</v>
      </c>
      <c r="BV41" s="146">
        <f t="shared" si="26"/>
        <v>0</v>
      </c>
      <c r="BW41" s="146">
        <f t="shared" si="27"/>
        <v>0</v>
      </c>
      <c r="BX41" s="146">
        <f t="shared" si="28"/>
        <v>0</v>
      </c>
      <c r="BY41" s="146">
        <f t="shared" si="29"/>
        <v>4.1666666666666664E-2</v>
      </c>
      <c r="BZ41" s="146">
        <f t="shared" si="30"/>
        <v>4.1666666666666664E-2</v>
      </c>
      <c r="CB41" s="146">
        <f t="shared" si="31"/>
        <v>4.1666666666666664E-2</v>
      </c>
      <c r="CC41" s="146">
        <f t="shared" si="32"/>
        <v>4.1666666666666664E-2</v>
      </c>
      <c r="CD41" s="146">
        <f t="shared" si="33"/>
        <v>0</v>
      </c>
      <c r="CE41" s="146">
        <f t="shared" si="34"/>
        <v>0</v>
      </c>
      <c r="CF41" s="146">
        <f t="shared" si="35"/>
        <v>0</v>
      </c>
      <c r="CG41" s="146">
        <f t="shared" si="36"/>
        <v>4.1666666666666664E-2</v>
      </c>
      <c r="CH41" s="146">
        <f t="shared" si="37"/>
        <v>4.1666666666666664E-2</v>
      </c>
      <c r="CJ41" s="146">
        <f t="shared" si="38"/>
        <v>4.1666666666666664E-2</v>
      </c>
      <c r="CK41" s="146">
        <f t="shared" si="39"/>
        <v>4.1666666666666664E-2</v>
      </c>
      <c r="CL41" s="146">
        <f t="shared" si="40"/>
        <v>0</v>
      </c>
      <c r="CM41" s="146">
        <f t="shared" si="41"/>
        <v>0</v>
      </c>
      <c r="CN41" s="146">
        <f t="shared" si="42"/>
        <v>0</v>
      </c>
      <c r="CO41" s="146">
        <f t="shared" si="43"/>
        <v>4.1666666666666664E-2</v>
      </c>
      <c r="CP41" s="146">
        <f t="shared" si="44"/>
        <v>4.1666666666666664E-2</v>
      </c>
      <c r="CQ41" s="25"/>
      <c r="CR41" s="146">
        <f t="shared" si="45"/>
        <v>4.1666666666666664E-2</v>
      </c>
      <c r="CS41" s="146">
        <f t="shared" si="46"/>
        <v>4.1666666666666664E-2</v>
      </c>
      <c r="CT41" s="146">
        <f t="shared" si="47"/>
        <v>0</v>
      </c>
      <c r="CU41" s="146">
        <f t="shared" si="48"/>
        <v>0</v>
      </c>
      <c r="CV41" s="146">
        <f t="shared" si="49"/>
        <v>0</v>
      </c>
      <c r="CW41" s="146">
        <f t="shared" si="50"/>
        <v>4.1666666666666664E-2</v>
      </c>
      <c r="CX41" s="146">
        <f t="shared" si="51"/>
        <v>4.1666666666666664E-2</v>
      </c>
      <c r="CZ41" s="146">
        <f t="shared" si="52"/>
        <v>0</v>
      </c>
      <c r="DA41" s="146">
        <f t="shared" si="53"/>
        <v>0</v>
      </c>
      <c r="DB41" s="146">
        <f t="shared" si="54"/>
        <v>0</v>
      </c>
      <c r="DC41" s="146">
        <f t="shared" si="55"/>
        <v>0</v>
      </c>
      <c r="DD41" s="146">
        <f t="shared" si="56"/>
        <v>0</v>
      </c>
      <c r="DE41" s="146">
        <f t="shared" si="57"/>
        <v>0</v>
      </c>
      <c r="DF41" s="146">
        <f t="shared" si="58"/>
        <v>0</v>
      </c>
      <c r="DG41" s="25"/>
      <c r="DH41" s="146">
        <f t="shared" si="59"/>
        <v>0</v>
      </c>
      <c r="DI41" s="146">
        <f t="shared" si="60"/>
        <v>0</v>
      </c>
      <c r="DJ41" s="146">
        <f t="shared" si="61"/>
        <v>0</v>
      </c>
      <c r="DK41" s="146">
        <f t="shared" si="62"/>
        <v>0</v>
      </c>
      <c r="DL41" s="146">
        <f t="shared" si="63"/>
        <v>0</v>
      </c>
      <c r="DM41" s="146">
        <f t="shared" si="64"/>
        <v>0</v>
      </c>
      <c r="DN41" s="146">
        <f t="shared" si="65"/>
        <v>0</v>
      </c>
      <c r="DP41" s="146">
        <f t="shared" si="66"/>
        <v>0</v>
      </c>
      <c r="DQ41" s="146">
        <f t="shared" si="67"/>
        <v>0</v>
      </c>
      <c r="DR41" s="146">
        <f t="shared" si="68"/>
        <v>0</v>
      </c>
      <c r="DS41" s="146">
        <f t="shared" si="69"/>
        <v>0</v>
      </c>
      <c r="DT41" s="146">
        <f t="shared" si="70"/>
        <v>0</v>
      </c>
      <c r="DU41" s="146">
        <f t="shared" si="71"/>
        <v>0</v>
      </c>
      <c r="DV41" s="146">
        <f t="shared" si="72"/>
        <v>0</v>
      </c>
      <c r="DW41" s="25"/>
      <c r="DX41" s="146">
        <f t="shared" si="73"/>
        <v>0</v>
      </c>
      <c r="DY41" s="146">
        <f t="shared" si="74"/>
        <v>0</v>
      </c>
      <c r="DZ41" s="146">
        <f t="shared" si="75"/>
        <v>0</v>
      </c>
      <c r="EA41" s="146">
        <f t="shared" si="76"/>
        <v>0</v>
      </c>
      <c r="EB41" s="146">
        <f t="shared" si="77"/>
        <v>0</v>
      </c>
      <c r="EC41" s="146">
        <f t="shared" si="78"/>
        <v>0</v>
      </c>
      <c r="ED41" s="146">
        <f t="shared" si="79"/>
        <v>0</v>
      </c>
      <c r="EF41" s="146">
        <f t="shared" si="80"/>
        <v>0</v>
      </c>
      <c r="EG41" s="146">
        <f t="shared" si="81"/>
        <v>0</v>
      </c>
      <c r="EH41" s="146">
        <f t="shared" si="82"/>
        <v>0</v>
      </c>
      <c r="EI41" s="146">
        <f t="shared" si="83"/>
        <v>0</v>
      </c>
      <c r="EJ41" s="146">
        <f t="shared" si="84"/>
        <v>0</v>
      </c>
      <c r="EK41" s="146">
        <f t="shared" si="85"/>
        <v>0</v>
      </c>
      <c r="EL41" s="146">
        <f t="shared" si="86"/>
        <v>0</v>
      </c>
      <c r="EN41" s="146">
        <f t="shared" si="87"/>
        <v>0</v>
      </c>
      <c r="EO41" s="146">
        <f t="shared" si="88"/>
        <v>0</v>
      </c>
      <c r="EP41" s="146">
        <f t="shared" si="89"/>
        <v>0</v>
      </c>
      <c r="EQ41" s="146">
        <f t="shared" si="90"/>
        <v>0</v>
      </c>
      <c r="ER41" s="146">
        <f t="shared" si="91"/>
        <v>0</v>
      </c>
      <c r="ES41" s="146">
        <f t="shared" si="92"/>
        <v>0</v>
      </c>
      <c r="ET41" s="146">
        <f t="shared" si="93"/>
        <v>0</v>
      </c>
      <c r="EV41" s="146">
        <f t="shared" si="94"/>
        <v>0</v>
      </c>
      <c r="EW41" s="146">
        <f t="shared" si="95"/>
        <v>0</v>
      </c>
      <c r="EX41" s="146">
        <f t="shared" si="96"/>
        <v>0</v>
      </c>
      <c r="EY41" s="146">
        <f t="shared" si="97"/>
        <v>0</v>
      </c>
      <c r="EZ41" s="146">
        <f t="shared" si="98"/>
        <v>0</v>
      </c>
      <c r="FA41" s="146">
        <f t="shared" si="99"/>
        <v>0</v>
      </c>
      <c r="FB41" s="146">
        <f t="shared" si="100"/>
        <v>0</v>
      </c>
      <c r="FC41" s="25"/>
      <c r="FD41" s="146">
        <f t="shared" si="101"/>
        <v>0</v>
      </c>
      <c r="FE41" s="146">
        <f t="shared" si="102"/>
        <v>0</v>
      </c>
      <c r="FF41" s="146">
        <f t="shared" si="103"/>
        <v>0</v>
      </c>
      <c r="FG41" s="146">
        <f t="shared" si="104"/>
        <v>0</v>
      </c>
      <c r="FH41" s="146">
        <f t="shared" si="105"/>
        <v>0</v>
      </c>
      <c r="FI41" s="146">
        <f t="shared" si="106"/>
        <v>0</v>
      </c>
      <c r="FJ41" s="146">
        <f t="shared" si="107"/>
        <v>0</v>
      </c>
      <c r="FL41" s="146">
        <f t="shared" si="108"/>
        <v>0</v>
      </c>
      <c r="FM41" s="146">
        <f t="shared" si="109"/>
        <v>0</v>
      </c>
      <c r="FN41" s="146">
        <f t="shared" si="110"/>
        <v>0</v>
      </c>
      <c r="FO41" s="146">
        <f t="shared" si="111"/>
        <v>0</v>
      </c>
      <c r="FP41" s="146">
        <f t="shared" si="112"/>
        <v>0</v>
      </c>
      <c r="FQ41" s="146">
        <f t="shared" si="113"/>
        <v>0</v>
      </c>
      <c r="FR41" s="146">
        <f t="shared" si="114"/>
        <v>0</v>
      </c>
      <c r="FT41" s="146">
        <f t="shared" si="115"/>
        <v>0</v>
      </c>
      <c r="FU41" s="146">
        <f t="shared" si="116"/>
        <v>0</v>
      </c>
      <c r="FV41" s="146">
        <f t="shared" si="117"/>
        <v>0</v>
      </c>
      <c r="FW41" s="146">
        <f t="shared" si="118"/>
        <v>0</v>
      </c>
      <c r="FX41" s="146">
        <f t="shared" si="119"/>
        <v>0</v>
      </c>
      <c r="FY41" s="146">
        <f t="shared" si="120"/>
        <v>0</v>
      </c>
      <c r="FZ41" s="146">
        <f t="shared" si="121"/>
        <v>0</v>
      </c>
      <c r="GB41" s="146">
        <f t="shared" si="122"/>
        <v>0</v>
      </c>
      <c r="GC41" s="146">
        <f t="shared" si="123"/>
        <v>0</v>
      </c>
      <c r="GD41" s="146">
        <f t="shared" si="124"/>
        <v>0</v>
      </c>
      <c r="GE41" s="146">
        <f t="shared" si="125"/>
        <v>0</v>
      </c>
      <c r="GF41" s="146">
        <f t="shared" si="126"/>
        <v>0</v>
      </c>
      <c r="GG41" s="146">
        <f t="shared" si="127"/>
        <v>0</v>
      </c>
      <c r="GH41" s="146">
        <f t="shared" si="128"/>
        <v>0</v>
      </c>
      <c r="GJ41" s="146">
        <f t="shared" si="129"/>
        <v>0</v>
      </c>
      <c r="GK41" s="146">
        <f t="shared" si="130"/>
        <v>0</v>
      </c>
      <c r="GL41" s="146">
        <f t="shared" si="131"/>
        <v>0</v>
      </c>
      <c r="GM41" s="146">
        <f t="shared" si="132"/>
        <v>0</v>
      </c>
      <c r="GN41" s="146">
        <f t="shared" si="133"/>
        <v>0</v>
      </c>
      <c r="GO41" s="146">
        <f t="shared" si="134"/>
        <v>0</v>
      </c>
      <c r="GP41" s="146">
        <f t="shared" si="135"/>
        <v>0</v>
      </c>
      <c r="GR41" s="146">
        <f t="shared" si="136"/>
        <v>0</v>
      </c>
      <c r="GS41" s="146">
        <f t="shared" si="137"/>
        <v>0</v>
      </c>
      <c r="GT41" s="146">
        <f t="shared" si="138"/>
        <v>0</v>
      </c>
      <c r="GU41" s="146">
        <f t="shared" si="139"/>
        <v>0</v>
      </c>
      <c r="GV41" s="146">
        <f t="shared" si="140"/>
        <v>0</v>
      </c>
      <c r="GW41" s="146">
        <f t="shared" si="141"/>
        <v>0</v>
      </c>
      <c r="GX41" s="146">
        <f t="shared" si="142"/>
        <v>0</v>
      </c>
      <c r="GZ41" s="146">
        <f t="shared" si="143"/>
        <v>0</v>
      </c>
      <c r="HA41" s="146">
        <f t="shared" si="144"/>
        <v>0</v>
      </c>
      <c r="HB41" s="146">
        <f t="shared" si="145"/>
        <v>0</v>
      </c>
      <c r="HC41" s="146">
        <f t="shared" si="146"/>
        <v>0</v>
      </c>
      <c r="HD41" s="146">
        <f t="shared" si="147"/>
        <v>0</v>
      </c>
      <c r="HE41" s="146">
        <f t="shared" si="148"/>
        <v>0</v>
      </c>
      <c r="HF41" s="146">
        <f t="shared" si="149"/>
        <v>0</v>
      </c>
      <c r="HH41" s="146">
        <f t="shared" si="150"/>
        <v>4.1666666666666664E-2</v>
      </c>
      <c r="HI41" s="146">
        <f t="shared" si="151"/>
        <v>0</v>
      </c>
      <c r="HJ41" s="146">
        <f t="shared" si="152"/>
        <v>0</v>
      </c>
      <c r="HK41" s="146">
        <f t="shared" si="153"/>
        <v>0</v>
      </c>
      <c r="HL41" s="146">
        <f t="shared" si="154"/>
        <v>4.1666666666666664E-2</v>
      </c>
      <c r="HM41" s="146">
        <f t="shared" si="155"/>
        <v>4.1666666666666664E-2</v>
      </c>
      <c r="HN41" s="146">
        <f t="shared" si="156"/>
        <v>4.1666666666666664E-2</v>
      </c>
      <c r="HP41" s="146">
        <f t="shared" si="157"/>
        <v>4.1666666666666664E-2</v>
      </c>
      <c r="HQ41" s="146">
        <f t="shared" si="158"/>
        <v>0</v>
      </c>
      <c r="HR41" s="146">
        <f t="shared" si="159"/>
        <v>0</v>
      </c>
      <c r="HS41" s="146">
        <f t="shared" si="160"/>
        <v>0</v>
      </c>
      <c r="HT41" s="146">
        <f t="shared" si="161"/>
        <v>4.1666666666666664E-2</v>
      </c>
      <c r="HU41" s="146">
        <f t="shared" si="162"/>
        <v>4.1666666666666664E-2</v>
      </c>
      <c r="HV41" s="146">
        <f t="shared" si="163"/>
        <v>4.1666666666666664E-2</v>
      </c>
      <c r="HX41" s="146">
        <f t="shared" si="164"/>
        <v>4.1666666666666664E-2</v>
      </c>
      <c r="HY41" s="146">
        <f t="shared" si="165"/>
        <v>0</v>
      </c>
      <c r="HZ41" s="146">
        <f t="shared" si="166"/>
        <v>0</v>
      </c>
      <c r="IA41" s="146">
        <f t="shared" si="167"/>
        <v>0</v>
      </c>
      <c r="IB41" s="146">
        <f t="shared" si="168"/>
        <v>4.1666666666666664E-2</v>
      </c>
      <c r="IC41" s="146">
        <f t="shared" si="169"/>
        <v>4.1666666666666664E-2</v>
      </c>
      <c r="ID41" s="146">
        <f t="shared" si="170"/>
        <v>4.1666666666666664E-2</v>
      </c>
    </row>
    <row r="42" spans="1:239" ht="17.25" customHeight="1" x14ac:dyDescent="0.7">
      <c r="A42" s="4">
        <v>38</v>
      </c>
      <c r="B42" s="155">
        <v>0.875</v>
      </c>
      <c r="C42" s="148">
        <v>0.29166666666666669</v>
      </c>
      <c r="D42" s="131"/>
      <c r="E42" s="132"/>
      <c r="F42" s="147"/>
      <c r="G42" s="148"/>
      <c r="H42" s="155"/>
      <c r="I42" s="148"/>
      <c r="J42" s="155">
        <v>0.875</v>
      </c>
      <c r="K42" s="148">
        <v>0.29166666666666669</v>
      </c>
      <c r="L42" s="155">
        <v>0.875</v>
      </c>
      <c r="M42" s="148">
        <v>0.29166666666666669</v>
      </c>
      <c r="N42" s="155">
        <v>0.875</v>
      </c>
      <c r="O42" s="148">
        <v>0.29166666666666669</v>
      </c>
      <c r="P42" s="138">
        <f t="shared" si="1"/>
        <v>1.666666666666667</v>
      </c>
      <c r="Q42" s="139">
        <f t="shared" si="172"/>
        <v>4</v>
      </c>
      <c r="R42" s="37"/>
      <c r="Y42" s="30"/>
      <c r="AA42" s="144"/>
      <c r="AB42" s="28"/>
      <c r="AC42" s="28"/>
      <c r="AD42" s="10"/>
      <c r="AE42" s="10"/>
      <c r="AI42" s="175"/>
      <c r="AJ42" s="183"/>
      <c r="AS42" s="175"/>
      <c r="AT42" s="25">
        <v>38</v>
      </c>
      <c r="AV42" s="146">
        <f t="shared" si="3"/>
        <v>4.1666666666666664E-2</v>
      </c>
      <c r="AW42" s="146">
        <f t="shared" si="4"/>
        <v>4.1666666666666664E-2</v>
      </c>
      <c r="AX42" s="146">
        <f t="shared" si="5"/>
        <v>0</v>
      </c>
      <c r="AY42" s="146">
        <f t="shared" si="6"/>
        <v>0</v>
      </c>
      <c r="AZ42" s="146">
        <f t="shared" si="7"/>
        <v>0</v>
      </c>
      <c r="BA42" s="146">
        <f t="shared" si="8"/>
        <v>4.1666666666666664E-2</v>
      </c>
      <c r="BB42" s="146">
        <f t="shared" si="9"/>
        <v>4.1666666666666664E-2</v>
      </c>
      <c r="BD42" s="146">
        <f t="shared" si="10"/>
        <v>4.1666666666666664E-2</v>
      </c>
      <c r="BE42" s="146">
        <f t="shared" si="11"/>
        <v>4.1666666666666664E-2</v>
      </c>
      <c r="BF42" s="146">
        <f t="shared" si="12"/>
        <v>0</v>
      </c>
      <c r="BG42" s="146">
        <f t="shared" si="13"/>
        <v>0</v>
      </c>
      <c r="BH42" s="146">
        <f t="shared" si="14"/>
        <v>0</v>
      </c>
      <c r="BI42" s="146">
        <f t="shared" si="15"/>
        <v>4.1666666666666664E-2</v>
      </c>
      <c r="BJ42" s="146">
        <f t="shared" si="16"/>
        <v>4.1666666666666664E-2</v>
      </c>
      <c r="BK42" s="25"/>
      <c r="BL42" s="146">
        <f t="shared" si="17"/>
        <v>4.1666666666666664E-2</v>
      </c>
      <c r="BM42" s="146">
        <f t="shared" si="18"/>
        <v>4.1666666666666664E-2</v>
      </c>
      <c r="BN42" s="146">
        <f t="shared" si="19"/>
        <v>0</v>
      </c>
      <c r="BO42" s="146">
        <f t="shared" si="20"/>
        <v>0</v>
      </c>
      <c r="BP42" s="146">
        <f t="shared" si="21"/>
        <v>0</v>
      </c>
      <c r="BQ42" s="146">
        <f t="shared" si="22"/>
        <v>4.1666666666666664E-2</v>
      </c>
      <c r="BR42" s="146">
        <f t="shared" si="23"/>
        <v>4.1666666666666664E-2</v>
      </c>
      <c r="BT42" s="146">
        <f t="shared" si="24"/>
        <v>4.1666666666666664E-2</v>
      </c>
      <c r="BU42" s="146">
        <f t="shared" si="25"/>
        <v>4.1666666666666664E-2</v>
      </c>
      <c r="BV42" s="146">
        <f t="shared" si="26"/>
        <v>0</v>
      </c>
      <c r="BW42" s="146">
        <f t="shared" si="27"/>
        <v>0</v>
      </c>
      <c r="BX42" s="146">
        <f t="shared" si="28"/>
        <v>0</v>
      </c>
      <c r="BY42" s="146">
        <f t="shared" si="29"/>
        <v>4.1666666666666664E-2</v>
      </c>
      <c r="BZ42" s="146">
        <f t="shared" si="30"/>
        <v>4.1666666666666664E-2</v>
      </c>
      <c r="CB42" s="146">
        <f t="shared" si="31"/>
        <v>4.1666666666666664E-2</v>
      </c>
      <c r="CC42" s="146">
        <f t="shared" si="32"/>
        <v>4.1666666666666664E-2</v>
      </c>
      <c r="CD42" s="146">
        <f t="shared" si="33"/>
        <v>0</v>
      </c>
      <c r="CE42" s="146">
        <f t="shared" si="34"/>
        <v>0</v>
      </c>
      <c r="CF42" s="146">
        <f t="shared" si="35"/>
        <v>0</v>
      </c>
      <c r="CG42" s="146">
        <f t="shared" si="36"/>
        <v>4.1666666666666664E-2</v>
      </c>
      <c r="CH42" s="146">
        <f t="shared" si="37"/>
        <v>4.1666666666666664E-2</v>
      </c>
      <c r="CJ42" s="146">
        <f t="shared" si="38"/>
        <v>4.1666666666666664E-2</v>
      </c>
      <c r="CK42" s="146">
        <f t="shared" si="39"/>
        <v>4.1666666666666664E-2</v>
      </c>
      <c r="CL42" s="146">
        <f t="shared" si="40"/>
        <v>0</v>
      </c>
      <c r="CM42" s="146">
        <f t="shared" si="41"/>
        <v>0</v>
      </c>
      <c r="CN42" s="146">
        <f t="shared" si="42"/>
        <v>0</v>
      </c>
      <c r="CO42" s="146">
        <f t="shared" si="43"/>
        <v>4.1666666666666664E-2</v>
      </c>
      <c r="CP42" s="146">
        <f t="shared" si="44"/>
        <v>4.1666666666666664E-2</v>
      </c>
      <c r="CQ42" s="25"/>
      <c r="CR42" s="146">
        <f t="shared" si="45"/>
        <v>4.1666666666666664E-2</v>
      </c>
      <c r="CS42" s="146">
        <f t="shared" si="46"/>
        <v>4.1666666666666664E-2</v>
      </c>
      <c r="CT42" s="146">
        <f t="shared" si="47"/>
        <v>0</v>
      </c>
      <c r="CU42" s="146">
        <f t="shared" si="48"/>
        <v>0</v>
      </c>
      <c r="CV42" s="146">
        <f t="shared" si="49"/>
        <v>0</v>
      </c>
      <c r="CW42" s="146">
        <f t="shared" si="50"/>
        <v>4.1666666666666664E-2</v>
      </c>
      <c r="CX42" s="146">
        <f t="shared" si="51"/>
        <v>4.1666666666666664E-2</v>
      </c>
      <c r="CZ42" s="146">
        <f t="shared" si="52"/>
        <v>0</v>
      </c>
      <c r="DA42" s="146">
        <f t="shared" si="53"/>
        <v>0</v>
      </c>
      <c r="DB42" s="146">
        <f t="shared" si="54"/>
        <v>0</v>
      </c>
      <c r="DC42" s="146">
        <f t="shared" si="55"/>
        <v>0</v>
      </c>
      <c r="DD42" s="146">
        <f t="shared" si="56"/>
        <v>0</v>
      </c>
      <c r="DE42" s="146">
        <f t="shared" si="57"/>
        <v>0</v>
      </c>
      <c r="DF42" s="146">
        <f t="shared" si="58"/>
        <v>0</v>
      </c>
      <c r="DG42" s="25"/>
      <c r="DH42" s="146">
        <f t="shared" si="59"/>
        <v>0</v>
      </c>
      <c r="DI42" s="146">
        <f t="shared" si="60"/>
        <v>0</v>
      </c>
      <c r="DJ42" s="146">
        <f t="shared" si="61"/>
        <v>0</v>
      </c>
      <c r="DK42" s="146">
        <f t="shared" si="62"/>
        <v>0</v>
      </c>
      <c r="DL42" s="146">
        <f t="shared" si="63"/>
        <v>0</v>
      </c>
      <c r="DM42" s="146">
        <f t="shared" si="64"/>
        <v>0</v>
      </c>
      <c r="DN42" s="146">
        <f t="shared" si="65"/>
        <v>0</v>
      </c>
      <c r="DP42" s="146">
        <f t="shared" si="66"/>
        <v>0</v>
      </c>
      <c r="DQ42" s="146">
        <f t="shared" si="67"/>
        <v>0</v>
      </c>
      <c r="DR42" s="146">
        <f t="shared" si="68"/>
        <v>0</v>
      </c>
      <c r="DS42" s="146">
        <f t="shared" si="69"/>
        <v>0</v>
      </c>
      <c r="DT42" s="146">
        <f t="shared" si="70"/>
        <v>0</v>
      </c>
      <c r="DU42" s="146">
        <f t="shared" si="71"/>
        <v>0</v>
      </c>
      <c r="DV42" s="146">
        <f t="shared" si="72"/>
        <v>0</v>
      </c>
      <c r="DW42" s="25"/>
      <c r="DX42" s="146">
        <f t="shared" si="73"/>
        <v>0</v>
      </c>
      <c r="DY42" s="146">
        <f t="shared" si="74"/>
        <v>0</v>
      </c>
      <c r="DZ42" s="146">
        <f t="shared" si="75"/>
        <v>0</v>
      </c>
      <c r="EA42" s="146">
        <f t="shared" si="76"/>
        <v>0</v>
      </c>
      <c r="EB42" s="146">
        <f t="shared" si="77"/>
        <v>0</v>
      </c>
      <c r="EC42" s="146">
        <f t="shared" si="78"/>
        <v>0</v>
      </c>
      <c r="ED42" s="146">
        <f t="shared" si="79"/>
        <v>0</v>
      </c>
      <c r="EF42" s="146">
        <f t="shared" si="80"/>
        <v>0</v>
      </c>
      <c r="EG42" s="146">
        <f t="shared" si="81"/>
        <v>0</v>
      </c>
      <c r="EH42" s="146">
        <f t="shared" si="82"/>
        <v>0</v>
      </c>
      <c r="EI42" s="146">
        <f t="shared" si="83"/>
        <v>0</v>
      </c>
      <c r="EJ42" s="146">
        <f t="shared" si="84"/>
        <v>0</v>
      </c>
      <c r="EK42" s="146">
        <f t="shared" si="85"/>
        <v>0</v>
      </c>
      <c r="EL42" s="146">
        <f t="shared" si="86"/>
        <v>0</v>
      </c>
      <c r="EN42" s="146">
        <f t="shared" si="87"/>
        <v>0</v>
      </c>
      <c r="EO42" s="146">
        <f t="shared" si="88"/>
        <v>0</v>
      </c>
      <c r="EP42" s="146">
        <f t="shared" si="89"/>
        <v>0</v>
      </c>
      <c r="EQ42" s="146">
        <f t="shared" si="90"/>
        <v>0</v>
      </c>
      <c r="ER42" s="146">
        <f t="shared" si="91"/>
        <v>0</v>
      </c>
      <c r="ES42" s="146">
        <f t="shared" si="92"/>
        <v>0</v>
      </c>
      <c r="ET42" s="146">
        <f t="shared" si="93"/>
        <v>0</v>
      </c>
      <c r="EV42" s="146">
        <f t="shared" si="94"/>
        <v>0</v>
      </c>
      <c r="EW42" s="146">
        <f t="shared" si="95"/>
        <v>0</v>
      </c>
      <c r="EX42" s="146">
        <f t="shared" si="96"/>
        <v>0</v>
      </c>
      <c r="EY42" s="146">
        <f t="shared" si="97"/>
        <v>0</v>
      </c>
      <c r="EZ42" s="146">
        <f t="shared" si="98"/>
        <v>0</v>
      </c>
      <c r="FA42" s="146">
        <f t="shared" si="99"/>
        <v>0</v>
      </c>
      <c r="FB42" s="146">
        <f t="shared" si="100"/>
        <v>0</v>
      </c>
      <c r="FC42" s="25"/>
      <c r="FD42" s="146">
        <f t="shared" si="101"/>
        <v>0</v>
      </c>
      <c r="FE42" s="146">
        <f t="shared" si="102"/>
        <v>0</v>
      </c>
      <c r="FF42" s="146">
        <f t="shared" si="103"/>
        <v>0</v>
      </c>
      <c r="FG42" s="146">
        <f t="shared" si="104"/>
        <v>0</v>
      </c>
      <c r="FH42" s="146">
        <f t="shared" si="105"/>
        <v>0</v>
      </c>
      <c r="FI42" s="146">
        <f t="shared" si="106"/>
        <v>0</v>
      </c>
      <c r="FJ42" s="146">
        <f t="shared" si="107"/>
        <v>0</v>
      </c>
      <c r="FL42" s="146">
        <f t="shared" si="108"/>
        <v>0</v>
      </c>
      <c r="FM42" s="146">
        <f t="shared" si="109"/>
        <v>0</v>
      </c>
      <c r="FN42" s="146">
        <f t="shared" si="110"/>
        <v>0</v>
      </c>
      <c r="FO42" s="146">
        <f t="shared" si="111"/>
        <v>0</v>
      </c>
      <c r="FP42" s="146">
        <f t="shared" si="112"/>
        <v>0</v>
      </c>
      <c r="FQ42" s="146">
        <f t="shared" si="113"/>
        <v>0</v>
      </c>
      <c r="FR42" s="146">
        <f t="shared" si="114"/>
        <v>0</v>
      </c>
      <c r="FT42" s="146">
        <f t="shared" si="115"/>
        <v>0</v>
      </c>
      <c r="FU42" s="146">
        <f t="shared" si="116"/>
        <v>0</v>
      </c>
      <c r="FV42" s="146">
        <f t="shared" si="117"/>
        <v>0</v>
      </c>
      <c r="FW42" s="146">
        <f t="shared" si="118"/>
        <v>0</v>
      </c>
      <c r="FX42" s="146">
        <f t="shared" si="119"/>
        <v>0</v>
      </c>
      <c r="FY42" s="146">
        <f t="shared" si="120"/>
        <v>0</v>
      </c>
      <c r="FZ42" s="146">
        <f t="shared" si="121"/>
        <v>0</v>
      </c>
      <c r="GB42" s="146">
        <f t="shared" si="122"/>
        <v>0</v>
      </c>
      <c r="GC42" s="146">
        <f t="shared" si="123"/>
        <v>0</v>
      </c>
      <c r="GD42" s="146">
        <f t="shared" si="124"/>
        <v>0</v>
      </c>
      <c r="GE42" s="146">
        <f t="shared" si="125"/>
        <v>0</v>
      </c>
      <c r="GF42" s="146">
        <f t="shared" si="126"/>
        <v>0</v>
      </c>
      <c r="GG42" s="146">
        <f t="shared" si="127"/>
        <v>0</v>
      </c>
      <c r="GH42" s="146">
        <f t="shared" si="128"/>
        <v>0</v>
      </c>
      <c r="GJ42" s="146">
        <f t="shared" si="129"/>
        <v>0</v>
      </c>
      <c r="GK42" s="146">
        <f t="shared" si="130"/>
        <v>0</v>
      </c>
      <c r="GL42" s="146">
        <f t="shared" si="131"/>
        <v>0</v>
      </c>
      <c r="GM42" s="146">
        <f t="shared" si="132"/>
        <v>0</v>
      </c>
      <c r="GN42" s="146">
        <f t="shared" si="133"/>
        <v>0</v>
      </c>
      <c r="GO42" s="146">
        <f t="shared" si="134"/>
        <v>0</v>
      </c>
      <c r="GP42" s="146">
        <f t="shared" si="135"/>
        <v>0</v>
      </c>
      <c r="GR42" s="146">
        <f t="shared" si="136"/>
        <v>0</v>
      </c>
      <c r="GS42" s="146">
        <f t="shared" si="137"/>
        <v>0</v>
      </c>
      <c r="GT42" s="146">
        <f t="shared" si="138"/>
        <v>0</v>
      </c>
      <c r="GU42" s="146">
        <f t="shared" si="139"/>
        <v>0</v>
      </c>
      <c r="GV42" s="146">
        <f t="shared" si="140"/>
        <v>0</v>
      </c>
      <c r="GW42" s="146">
        <f t="shared" si="141"/>
        <v>0</v>
      </c>
      <c r="GX42" s="146">
        <f t="shared" si="142"/>
        <v>0</v>
      </c>
      <c r="GZ42" s="146">
        <f t="shared" si="143"/>
        <v>0</v>
      </c>
      <c r="HA42" s="146">
        <f t="shared" si="144"/>
        <v>0</v>
      </c>
      <c r="HB42" s="146">
        <f t="shared" si="145"/>
        <v>0</v>
      </c>
      <c r="HC42" s="146">
        <f t="shared" si="146"/>
        <v>0</v>
      </c>
      <c r="HD42" s="146">
        <f t="shared" si="147"/>
        <v>0</v>
      </c>
      <c r="HE42" s="146">
        <f t="shared" si="148"/>
        <v>0</v>
      </c>
      <c r="HF42" s="146">
        <f t="shared" si="149"/>
        <v>0</v>
      </c>
      <c r="HH42" s="146">
        <f t="shared" si="150"/>
        <v>4.1666666666666664E-2</v>
      </c>
      <c r="HI42" s="146">
        <f t="shared" si="151"/>
        <v>0</v>
      </c>
      <c r="HJ42" s="146">
        <f t="shared" si="152"/>
        <v>0</v>
      </c>
      <c r="HK42" s="146">
        <f t="shared" si="153"/>
        <v>0</v>
      </c>
      <c r="HL42" s="146">
        <f t="shared" si="154"/>
        <v>4.1666666666666664E-2</v>
      </c>
      <c r="HM42" s="146">
        <f t="shared" si="155"/>
        <v>4.1666666666666664E-2</v>
      </c>
      <c r="HN42" s="146">
        <f t="shared" si="156"/>
        <v>4.1666666666666664E-2</v>
      </c>
      <c r="HP42" s="146">
        <f t="shared" si="157"/>
        <v>4.1666666666666664E-2</v>
      </c>
      <c r="HQ42" s="146">
        <f t="shared" si="158"/>
        <v>0</v>
      </c>
      <c r="HR42" s="146">
        <f t="shared" si="159"/>
        <v>0</v>
      </c>
      <c r="HS42" s="146">
        <f t="shared" si="160"/>
        <v>0</v>
      </c>
      <c r="HT42" s="146">
        <f t="shared" si="161"/>
        <v>4.1666666666666664E-2</v>
      </c>
      <c r="HU42" s="146">
        <f t="shared" si="162"/>
        <v>4.1666666666666664E-2</v>
      </c>
      <c r="HV42" s="146">
        <f t="shared" si="163"/>
        <v>4.1666666666666664E-2</v>
      </c>
      <c r="HX42" s="146">
        <f t="shared" si="164"/>
        <v>4.1666666666666664E-2</v>
      </c>
      <c r="HY42" s="146">
        <f t="shared" si="165"/>
        <v>0</v>
      </c>
      <c r="HZ42" s="146">
        <f t="shared" si="166"/>
        <v>0</v>
      </c>
      <c r="IA42" s="146">
        <f t="shared" si="167"/>
        <v>0</v>
      </c>
      <c r="IB42" s="146">
        <f t="shared" si="168"/>
        <v>4.1666666666666664E-2</v>
      </c>
      <c r="IC42" s="146">
        <f t="shared" si="169"/>
        <v>4.1666666666666664E-2</v>
      </c>
      <c r="ID42" s="146">
        <f t="shared" si="170"/>
        <v>4.1666666666666664E-2</v>
      </c>
    </row>
    <row r="43" spans="1:239" ht="17.25" customHeight="1" x14ac:dyDescent="0.7">
      <c r="A43" s="4">
        <v>39</v>
      </c>
      <c r="B43" s="155"/>
      <c r="C43" s="148"/>
      <c r="D43" s="131">
        <v>0.875</v>
      </c>
      <c r="E43" s="132">
        <v>0.29166666666666669</v>
      </c>
      <c r="F43" s="147">
        <v>0.875</v>
      </c>
      <c r="G43" s="148">
        <v>0.29166666666666669</v>
      </c>
      <c r="H43" s="131">
        <v>0.875</v>
      </c>
      <c r="I43" s="132">
        <v>0.29166666666666669</v>
      </c>
      <c r="J43" s="155">
        <v>0.875</v>
      </c>
      <c r="K43" s="148">
        <v>0.29166666666666669</v>
      </c>
      <c r="L43" s="155"/>
      <c r="M43" s="148"/>
      <c r="N43" s="155"/>
      <c r="O43" s="148"/>
      <c r="P43" s="138">
        <f t="shared" si="1"/>
        <v>1.666666666666667</v>
      </c>
      <c r="Q43" s="139">
        <f t="shared" si="172"/>
        <v>4</v>
      </c>
      <c r="R43" s="37"/>
      <c r="T43" s="182"/>
      <c r="U43" s="188"/>
      <c r="V43" s="182"/>
      <c r="W43" s="188"/>
      <c r="X43" s="182"/>
      <c r="AA43" s="10"/>
      <c r="AB43" s="144"/>
      <c r="AC43" s="28"/>
      <c r="AD43" s="10"/>
      <c r="AE43" s="10"/>
      <c r="AH43" s="175"/>
      <c r="AJ43" s="175"/>
      <c r="AS43" s="175"/>
      <c r="AT43" s="25">
        <v>39</v>
      </c>
      <c r="AV43" s="146">
        <f t="shared" si="3"/>
        <v>0</v>
      </c>
      <c r="AW43" s="146">
        <f t="shared" si="4"/>
        <v>0</v>
      </c>
      <c r="AX43" s="146">
        <f t="shared" si="5"/>
        <v>4.1666666666666664E-2</v>
      </c>
      <c r="AY43" s="146">
        <f t="shared" si="6"/>
        <v>4.1666666666666664E-2</v>
      </c>
      <c r="AZ43" s="146">
        <f t="shared" si="7"/>
        <v>4.1666666666666664E-2</v>
      </c>
      <c r="BA43" s="146">
        <f t="shared" si="8"/>
        <v>4.1666666666666664E-2</v>
      </c>
      <c r="BB43" s="146">
        <f t="shared" si="9"/>
        <v>0</v>
      </c>
      <c r="BD43" s="146">
        <f t="shared" si="10"/>
        <v>0</v>
      </c>
      <c r="BE43" s="146">
        <f t="shared" si="11"/>
        <v>0</v>
      </c>
      <c r="BF43" s="146">
        <f t="shared" si="12"/>
        <v>4.1666666666666664E-2</v>
      </c>
      <c r="BG43" s="146">
        <f t="shared" si="13"/>
        <v>4.1666666666666664E-2</v>
      </c>
      <c r="BH43" s="146">
        <f t="shared" si="14"/>
        <v>4.1666666666666664E-2</v>
      </c>
      <c r="BI43" s="146">
        <f t="shared" si="15"/>
        <v>4.1666666666666664E-2</v>
      </c>
      <c r="BJ43" s="146">
        <f t="shared" si="16"/>
        <v>0</v>
      </c>
      <c r="BK43" s="25"/>
      <c r="BL43" s="146">
        <f t="shared" si="17"/>
        <v>0</v>
      </c>
      <c r="BM43" s="146">
        <f t="shared" si="18"/>
        <v>0</v>
      </c>
      <c r="BN43" s="146">
        <f t="shared" si="19"/>
        <v>4.1666666666666664E-2</v>
      </c>
      <c r="BO43" s="146">
        <f t="shared" si="20"/>
        <v>4.1666666666666664E-2</v>
      </c>
      <c r="BP43" s="146">
        <f t="shared" si="21"/>
        <v>4.1666666666666664E-2</v>
      </c>
      <c r="BQ43" s="146">
        <f t="shared" si="22"/>
        <v>4.1666666666666664E-2</v>
      </c>
      <c r="BR43" s="146">
        <f t="shared" si="23"/>
        <v>0</v>
      </c>
      <c r="BT43" s="146">
        <f t="shared" si="24"/>
        <v>0</v>
      </c>
      <c r="BU43" s="146">
        <f t="shared" si="25"/>
        <v>0</v>
      </c>
      <c r="BV43" s="146">
        <f t="shared" si="26"/>
        <v>4.1666666666666664E-2</v>
      </c>
      <c r="BW43" s="146">
        <f t="shared" si="27"/>
        <v>4.1666666666666664E-2</v>
      </c>
      <c r="BX43" s="146">
        <f t="shared" si="28"/>
        <v>4.1666666666666664E-2</v>
      </c>
      <c r="BY43" s="146">
        <f t="shared" si="29"/>
        <v>4.1666666666666664E-2</v>
      </c>
      <c r="BZ43" s="146">
        <f t="shared" si="30"/>
        <v>0</v>
      </c>
      <c r="CB43" s="146">
        <f t="shared" si="31"/>
        <v>0</v>
      </c>
      <c r="CC43" s="146">
        <f t="shared" si="32"/>
        <v>0</v>
      </c>
      <c r="CD43" s="146">
        <f t="shared" si="33"/>
        <v>4.1666666666666664E-2</v>
      </c>
      <c r="CE43" s="146">
        <f t="shared" si="34"/>
        <v>4.1666666666666664E-2</v>
      </c>
      <c r="CF43" s="146">
        <f t="shared" si="35"/>
        <v>4.1666666666666664E-2</v>
      </c>
      <c r="CG43" s="146">
        <f t="shared" si="36"/>
        <v>4.1666666666666664E-2</v>
      </c>
      <c r="CH43" s="146">
        <f t="shared" si="37"/>
        <v>0</v>
      </c>
      <c r="CJ43" s="146">
        <f t="shared" si="38"/>
        <v>0</v>
      </c>
      <c r="CK43" s="146">
        <f t="shared" si="39"/>
        <v>0</v>
      </c>
      <c r="CL43" s="146">
        <f t="shared" si="40"/>
        <v>4.1666666666666664E-2</v>
      </c>
      <c r="CM43" s="146">
        <f t="shared" si="41"/>
        <v>4.1666666666666664E-2</v>
      </c>
      <c r="CN43" s="146">
        <f t="shared" si="42"/>
        <v>4.1666666666666664E-2</v>
      </c>
      <c r="CO43" s="146">
        <f t="shared" si="43"/>
        <v>4.1666666666666664E-2</v>
      </c>
      <c r="CP43" s="146">
        <f t="shared" si="44"/>
        <v>0</v>
      </c>
      <c r="CQ43" s="25"/>
      <c r="CR43" s="146">
        <f t="shared" si="45"/>
        <v>0</v>
      </c>
      <c r="CS43" s="146">
        <f t="shared" si="46"/>
        <v>0</v>
      </c>
      <c r="CT43" s="146">
        <f t="shared" si="47"/>
        <v>4.1666666666666664E-2</v>
      </c>
      <c r="CU43" s="146">
        <f t="shared" si="48"/>
        <v>4.1666666666666664E-2</v>
      </c>
      <c r="CV43" s="146">
        <f t="shared" si="49"/>
        <v>4.1666666666666664E-2</v>
      </c>
      <c r="CW43" s="146">
        <f t="shared" si="50"/>
        <v>4.1666666666666664E-2</v>
      </c>
      <c r="CX43" s="146">
        <f t="shared" si="51"/>
        <v>0</v>
      </c>
      <c r="CZ43" s="146">
        <f t="shared" si="52"/>
        <v>0</v>
      </c>
      <c r="DA43" s="146">
        <f t="shared" si="53"/>
        <v>0</v>
      </c>
      <c r="DB43" s="146">
        <f t="shared" si="54"/>
        <v>0</v>
      </c>
      <c r="DC43" s="146">
        <f t="shared" si="55"/>
        <v>0</v>
      </c>
      <c r="DD43" s="146">
        <f t="shared" si="56"/>
        <v>0</v>
      </c>
      <c r="DE43" s="146">
        <f t="shared" si="57"/>
        <v>0</v>
      </c>
      <c r="DF43" s="146">
        <f t="shared" si="58"/>
        <v>0</v>
      </c>
      <c r="DG43" s="25"/>
      <c r="DH43" s="146">
        <f t="shared" si="59"/>
        <v>0</v>
      </c>
      <c r="DI43" s="146">
        <f t="shared" si="60"/>
        <v>0</v>
      </c>
      <c r="DJ43" s="146">
        <f t="shared" si="61"/>
        <v>0</v>
      </c>
      <c r="DK43" s="146">
        <f t="shared" si="62"/>
        <v>0</v>
      </c>
      <c r="DL43" s="146">
        <f t="shared" si="63"/>
        <v>0</v>
      </c>
      <c r="DM43" s="146">
        <f t="shared" si="64"/>
        <v>0</v>
      </c>
      <c r="DN43" s="146">
        <f t="shared" si="65"/>
        <v>0</v>
      </c>
      <c r="DP43" s="146">
        <f t="shared" si="66"/>
        <v>0</v>
      </c>
      <c r="DQ43" s="146">
        <f t="shared" si="67"/>
        <v>0</v>
      </c>
      <c r="DR43" s="146">
        <f t="shared" si="68"/>
        <v>0</v>
      </c>
      <c r="DS43" s="146">
        <f t="shared" si="69"/>
        <v>0</v>
      </c>
      <c r="DT43" s="146">
        <f t="shared" si="70"/>
        <v>0</v>
      </c>
      <c r="DU43" s="146">
        <f t="shared" si="71"/>
        <v>0</v>
      </c>
      <c r="DV43" s="146">
        <f t="shared" si="72"/>
        <v>0</v>
      </c>
      <c r="DW43" s="25"/>
      <c r="DX43" s="146">
        <f t="shared" si="73"/>
        <v>0</v>
      </c>
      <c r="DY43" s="146">
        <f t="shared" si="74"/>
        <v>0</v>
      </c>
      <c r="DZ43" s="146">
        <f t="shared" si="75"/>
        <v>0</v>
      </c>
      <c r="EA43" s="146">
        <f t="shared" si="76"/>
        <v>0</v>
      </c>
      <c r="EB43" s="146">
        <f t="shared" si="77"/>
        <v>0</v>
      </c>
      <c r="EC43" s="146">
        <f t="shared" si="78"/>
        <v>0</v>
      </c>
      <c r="ED43" s="146">
        <f t="shared" si="79"/>
        <v>0</v>
      </c>
      <c r="EF43" s="146">
        <f t="shared" si="80"/>
        <v>0</v>
      </c>
      <c r="EG43" s="146">
        <f t="shared" si="81"/>
        <v>0</v>
      </c>
      <c r="EH43" s="146">
        <f t="shared" si="82"/>
        <v>0</v>
      </c>
      <c r="EI43" s="146">
        <f t="shared" si="83"/>
        <v>0</v>
      </c>
      <c r="EJ43" s="146">
        <f t="shared" si="84"/>
        <v>0</v>
      </c>
      <c r="EK43" s="146">
        <f t="shared" si="85"/>
        <v>0</v>
      </c>
      <c r="EL43" s="146">
        <f t="shared" si="86"/>
        <v>0</v>
      </c>
      <c r="EN43" s="146">
        <f t="shared" si="87"/>
        <v>0</v>
      </c>
      <c r="EO43" s="146">
        <f t="shared" si="88"/>
        <v>0</v>
      </c>
      <c r="EP43" s="146">
        <f t="shared" si="89"/>
        <v>0</v>
      </c>
      <c r="EQ43" s="146">
        <f t="shared" si="90"/>
        <v>0</v>
      </c>
      <c r="ER43" s="146">
        <f t="shared" si="91"/>
        <v>0</v>
      </c>
      <c r="ES43" s="146">
        <f t="shared" si="92"/>
        <v>0</v>
      </c>
      <c r="ET43" s="146">
        <f t="shared" si="93"/>
        <v>0</v>
      </c>
      <c r="EV43" s="146">
        <f t="shared" si="94"/>
        <v>0</v>
      </c>
      <c r="EW43" s="146">
        <f t="shared" si="95"/>
        <v>0</v>
      </c>
      <c r="EX43" s="146">
        <f t="shared" si="96"/>
        <v>0</v>
      </c>
      <c r="EY43" s="146">
        <f t="shared" si="97"/>
        <v>0</v>
      </c>
      <c r="EZ43" s="146">
        <f t="shared" si="98"/>
        <v>0</v>
      </c>
      <c r="FA43" s="146">
        <f t="shared" si="99"/>
        <v>0</v>
      </c>
      <c r="FB43" s="146">
        <f t="shared" si="100"/>
        <v>0</v>
      </c>
      <c r="FC43" s="25"/>
      <c r="FD43" s="146">
        <f t="shared" si="101"/>
        <v>0</v>
      </c>
      <c r="FE43" s="146">
        <f t="shared" si="102"/>
        <v>0</v>
      </c>
      <c r="FF43" s="146">
        <f t="shared" si="103"/>
        <v>0</v>
      </c>
      <c r="FG43" s="146">
        <f t="shared" si="104"/>
        <v>0</v>
      </c>
      <c r="FH43" s="146">
        <f t="shared" si="105"/>
        <v>0</v>
      </c>
      <c r="FI43" s="146">
        <f t="shared" si="106"/>
        <v>0</v>
      </c>
      <c r="FJ43" s="146">
        <f t="shared" si="107"/>
        <v>0</v>
      </c>
      <c r="FL43" s="146">
        <f t="shared" si="108"/>
        <v>0</v>
      </c>
      <c r="FM43" s="146">
        <f t="shared" si="109"/>
        <v>0</v>
      </c>
      <c r="FN43" s="146">
        <f t="shared" si="110"/>
        <v>0</v>
      </c>
      <c r="FO43" s="146">
        <f t="shared" si="111"/>
        <v>0</v>
      </c>
      <c r="FP43" s="146">
        <f t="shared" si="112"/>
        <v>0</v>
      </c>
      <c r="FQ43" s="146">
        <f t="shared" si="113"/>
        <v>0</v>
      </c>
      <c r="FR43" s="146">
        <f t="shared" si="114"/>
        <v>0</v>
      </c>
      <c r="FT43" s="146">
        <f t="shared" si="115"/>
        <v>0</v>
      </c>
      <c r="FU43" s="146">
        <f t="shared" si="116"/>
        <v>0</v>
      </c>
      <c r="FV43" s="146">
        <f t="shared" si="117"/>
        <v>0</v>
      </c>
      <c r="FW43" s="146">
        <f t="shared" si="118"/>
        <v>0</v>
      </c>
      <c r="FX43" s="146">
        <f t="shared" si="119"/>
        <v>0</v>
      </c>
      <c r="FY43" s="146">
        <f t="shared" si="120"/>
        <v>0</v>
      </c>
      <c r="FZ43" s="146">
        <f t="shared" si="121"/>
        <v>0</v>
      </c>
      <c r="GB43" s="146">
        <f t="shared" si="122"/>
        <v>0</v>
      </c>
      <c r="GC43" s="146">
        <f t="shared" si="123"/>
        <v>0</v>
      </c>
      <c r="GD43" s="146">
        <f t="shared" si="124"/>
        <v>0</v>
      </c>
      <c r="GE43" s="146">
        <f t="shared" si="125"/>
        <v>0</v>
      </c>
      <c r="GF43" s="146">
        <f t="shared" si="126"/>
        <v>0</v>
      </c>
      <c r="GG43" s="146">
        <f t="shared" si="127"/>
        <v>0</v>
      </c>
      <c r="GH43" s="146">
        <f t="shared" si="128"/>
        <v>0</v>
      </c>
      <c r="GJ43" s="146">
        <f t="shared" si="129"/>
        <v>0</v>
      </c>
      <c r="GK43" s="146">
        <f t="shared" si="130"/>
        <v>0</v>
      </c>
      <c r="GL43" s="146">
        <f t="shared" si="131"/>
        <v>0</v>
      </c>
      <c r="GM43" s="146">
        <f t="shared" si="132"/>
        <v>0</v>
      </c>
      <c r="GN43" s="146">
        <f t="shared" si="133"/>
        <v>0</v>
      </c>
      <c r="GO43" s="146">
        <f t="shared" si="134"/>
        <v>0</v>
      </c>
      <c r="GP43" s="146">
        <f t="shared" si="135"/>
        <v>0</v>
      </c>
      <c r="GR43" s="146">
        <f t="shared" si="136"/>
        <v>0</v>
      </c>
      <c r="GS43" s="146">
        <f t="shared" si="137"/>
        <v>0</v>
      </c>
      <c r="GT43" s="146">
        <f t="shared" si="138"/>
        <v>0</v>
      </c>
      <c r="GU43" s="146">
        <f t="shared" si="139"/>
        <v>0</v>
      </c>
      <c r="GV43" s="146">
        <f t="shared" si="140"/>
        <v>0</v>
      </c>
      <c r="GW43" s="146">
        <f t="shared" si="141"/>
        <v>0</v>
      </c>
      <c r="GX43" s="146">
        <f t="shared" si="142"/>
        <v>0</v>
      </c>
      <c r="GZ43" s="146">
        <f t="shared" si="143"/>
        <v>0</v>
      </c>
      <c r="HA43" s="146">
        <f t="shared" si="144"/>
        <v>0</v>
      </c>
      <c r="HB43" s="146">
        <f t="shared" si="145"/>
        <v>0</v>
      </c>
      <c r="HC43" s="146">
        <f t="shared" si="146"/>
        <v>0</v>
      </c>
      <c r="HD43" s="146">
        <f t="shared" si="147"/>
        <v>0</v>
      </c>
      <c r="HE43" s="146">
        <f t="shared" si="148"/>
        <v>0</v>
      </c>
      <c r="HF43" s="146">
        <f t="shared" si="149"/>
        <v>0</v>
      </c>
      <c r="HH43" s="146">
        <f t="shared" si="150"/>
        <v>0</v>
      </c>
      <c r="HI43" s="146">
        <f t="shared" si="151"/>
        <v>4.1666666666666664E-2</v>
      </c>
      <c r="HJ43" s="146">
        <f t="shared" si="152"/>
        <v>4.1666666666666664E-2</v>
      </c>
      <c r="HK43" s="146">
        <f t="shared" si="153"/>
        <v>4.1666666666666664E-2</v>
      </c>
      <c r="HL43" s="146">
        <f t="shared" si="154"/>
        <v>4.1666666666666664E-2</v>
      </c>
      <c r="HM43" s="146">
        <f t="shared" si="155"/>
        <v>0</v>
      </c>
      <c r="HN43" s="146">
        <f t="shared" si="156"/>
        <v>0</v>
      </c>
      <c r="HP43" s="146">
        <f t="shared" si="157"/>
        <v>0</v>
      </c>
      <c r="HQ43" s="146">
        <f t="shared" si="158"/>
        <v>4.1666666666666664E-2</v>
      </c>
      <c r="HR43" s="146">
        <f t="shared" si="159"/>
        <v>4.1666666666666664E-2</v>
      </c>
      <c r="HS43" s="146">
        <f t="shared" si="160"/>
        <v>4.1666666666666664E-2</v>
      </c>
      <c r="HT43" s="146">
        <f t="shared" si="161"/>
        <v>4.1666666666666664E-2</v>
      </c>
      <c r="HU43" s="146">
        <f t="shared" si="162"/>
        <v>0</v>
      </c>
      <c r="HV43" s="146">
        <f t="shared" si="163"/>
        <v>0</v>
      </c>
      <c r="HX43" s="146">
        <f t="shared" si="164"/>
        <v>0</v>
      </c>
      <c r="HY43" s="146">
        <f t="shared" si="165"/>
        <v>4.1666666666666664E-2</v>
      </c>
      <c r="HZ43" s="146">
        <f t="shared" si="166"/>
        <v>4.1666666666666664E-2</v>
      </c>
      <c r="IA43" s="146">
        <f t="shared" si="167"/>
        <v>4.1666666666666664E-2</v>
      </c>
      <c r="IB43" s="146">
        <f t="shared" si="168"/>
        <v>4.1666666666666664E-2</v>
      </c>
      <c r="IC43" s="146">
        <f t="shared" si="169"/>
        <v>0</v>
      </c>
      <c r="ID43" s="146">
        <f t="shared" si="170"/>
        <v>0</v>
      </c>
    </row>
    <row r="44" spans="1:239" ht="17.25" customHeight="1" x14ac:dyDescent="0.7">
      <c r="A44" s="4">
        <v>40</v>
      </c>
      <c r="B44" s="155"/>
      <c r="C44" s="148"/>
      <c r="D44" s="155"/>
      <c r="E44" s="148"/>
      <c r="F44" s="155"/>
      <c r="G44" s="148"/>
      <c r="H44" s="131">
        <v>0.95833333333333337</v>
      </c>
      <c r="I44" s="132">
        <v>0.375</v>
      </c>
      <c r="J44" s="147">
        <v>0.95833333333333337</v>
      </c>
      <c r="K44" s="148">
        <v>0.375</v>
      </c>
      <c r="L44" s="131">
        <v>0.95833333333333337</v>
      </c>
      <c r="M44" s="132">
        <v>0.375</v>
      </c>
      <c r="N44" s="155">
        <v>0.95833333333333337</v>
      </c>
      <c r="O44" s="148">
        <v>0.375</v>
      </c>
      <c r="P44" s="138">
        <f t="shared" si="1"/>
        <v>1.6666666666666665</v>
      </c>
      <c r="Q44" s="139">
        <f t="shared" si="172"/>
        <v>4</v>
      </c>
      <c r="R44" s="38"/>
      <c r="U44" s="189"/>
      <c r="Y44" s="30"/>
      <c r="AC44" s="28"/>
      <c r="AD44" s="10"/>
      <c r="AE44" s="10"/>
      <c r="AK44" s="175"/>
      <c r="AL44" s="175"/>
      <c r="AT44" s="25">
        <v>40</v>
      </c>
      <c r="AV44" s="146">
        <f t="shared" si="3"/>
        <v>4.1666666666666664E-2</v>
      </c>
      <c r="AW44" s="146">
        <f t="shared" si="4"/>
        <v>0</v>
      </c>
      <c r="AX44" s="146">
        <f t="shared" si="5"/>
        <v>0</v>
      </c>
      <c r="AY44" s="146">
        <f t="shared" si="6"/>
        <v>0</v>
      </c>
      <c r="AZ44" s="146">
        <f t="shared" si="7"/>
        <v>4.1666666666666664E-2</v>
      </c>
      <c r="BA44" s="146">
        <f t="shared" si="8"/>
        <v>4.1666666666666664E-2</v>
      </c>
      <c r="BB44" s="146">
        <f t="shared" si="9"/>
        <v>4.1666666666666664E-2</v>
      </c>
      <c r="BD44" s="146">
        <f t="shared" si="10"/>
        <v>4.1666666666666664E-2</v>
      </c>
      <c r="BE44" s="146">
        <f t="shared" si="11"/>
        <v>0</v>
      </c>
      <c r="BF44" s="146">
        <f t="shared" si="12"/>
        <v>0</v>
      </c>
      <c r="BG44" s="146">
        <f t="shared" si="13"/>
        <v>0</v>
      </c>
      <c r="BH44" s="146">
        <f t="shared" si="14"/>
        <v>4.1666666666666664E-2</v>
      </c>
      <c r="BI44" s="146">
        <f t="shared" si="15"/>
        <v>4.1666666666666664E-2</v>
      </c>
      <c r="BJ44" s="146">
        <f t="shared" si="16"/>
        <v>4.1666666666666664E-2</v>
      </c>
      <c r="BK44" s="25"/>
      <c r="BL44" s="146">
        <f t="shared" si="17"/>
        <v>4.1666666666666664E-2</v>
      </c>
      <c r="BM44" s="146">
        <f t="shared" si="18"/>
        <v>0</v>
      </c>
      <c r="BN44" s="146">
        <f t="shared" si="19"/>
        <v>0</v>
      </c>
      <c r="BO44" s="146">
        <f t="shared" si="20"/>
        <v>0</v>
      </c>
      <c r="BP44" s="146">
        <f t="shared" si="21"/>
        <v>4.1666666666666664E-2</v>
      </c>
      <c r="BQ44" s="146">
        <f t="shared" si="22"/>
        <v>4.1666666666666664E-2</v>
      </c>
      <c r="BR44" s="146">
        <f t="shared" si="23"/>
        <v>4.1666666666666664E-2</v>
      </c>
      <c r="BT44" s="146">
        <f t="shared" si="24"/>
        <v>4.1666666666666664E-2</v>
      </c>
      <c r="BU44" s="146">
        <f t="shared" si="25"/>
        <v>0</v>
      </c>
      <c r="BV44" s="146">
        <f t="shared" si="26"/>
        <v>0</v>
      </c>
      <c r="BW44" s="146">
        <f t="shared" si="27"/>
        <v>0</v>
      </c>
      <c r="BX44" s="146">
        <f t="shared" si="28"/>
        <v>4.1666666666666664E-2</v>
      </c>
      <c r="BY44" s="146">
        <f t="shared" si="29"/>
        <v>4.1666666666666664E-2</v>
      </c>
      <c r="BZ44" s="146">
        <f t="shared" si="30"/>
        <v>4.1666666666666664E-2</v>
      </c>
      <c r="CB44" s="146">
        <f t="shared" si="31"/>
        <v>4.1666666666666664E-2</v>
      </c>
      <c r="CC44" s="146">
        <f t="shared" si="32"/>
        <v>0</v>
      </c>
      <c r="CD44" s="146">
        <f t="shared" si="33"/>
        <v>0</v>
      </c>
      <c r="CE44" s="146">
        <f t="shared" si="34"/>
        <v>0</v>
      </c>
      <c r="CF44" s="146">
        <f t="shared" si="35"/>
        <v>4.1666666666666664E-2</v>
      </c>
      <c r="CG44" s="146">
        <f t="shared" si="36"/>
        <v>4.1666666666666664E-2</v>
      </c>
      <c r="CH44" s="146">
        <f t="shared" si="37"/>
        <v>4.1666666666666664E-2</v>
      </c>
      <c r="CJ44" s="146">
        <f t="shared" si="38"/>
        <v>4.1666666666666664E-2</v>
      </c>
      <c r="CK44" s="146">
        <f t="shared" si="39"/>
        <v>0</v>
      </c>
      <c r="CL44" s="146">
        <f t="shared" si="40"/>
        <v>0</v>
      </c>
      <c r="CM44" s="146">
        <f t="shared" si="41"/>
        <v>0</v>
      </c>
      <c r="CN44" s="146">
        <f t="shared" si="42"/>
        <v>4.1666666666666664E-2</v>
      </c>
      <c r="CO44" s="146">
        <f t="shared" si="43"/>
        <v>4.1666666666666664E-2</v>
      </c>
      <c r="CP44" s="146">
        <f t="shared" si="44"/>
        <v>4.1666666666666664E-2</v>
      </c>
      <c r="CQ44" s="25"/>
      <c r="CR44" s="146">
        <f t="shared" si="45"/>
        <v>4.1666666666666664E-2</v>
      </c>
      <c r="CS44" s="146">
        <f t="shared" si="46"/>
        <v>0</v>
      </c>
      <c r="CT44" s="146">
        <f t="shared" si="47"/>
        <v>0</v>
      </c>
      <c r="CU44" s="146">
        <f t="shared" si="48"/>
        <v>0</v>
      </c>
      <c r="CV44" s="146">
        <f t="shared" si="49"/>
        <v>4.1666666666666664E-2</v>
      </c>
      <c r="CW44" s="146">
        <f t="shared" si="50"/>
        <v>4.1666666666666664E-2</v>
      </c>
      <c r="CX44" s="146">
        <f t="shared" si="51"/>
        <v>4.1666666666666664E-2</v>
      </c>
      <c r="CZ44" s="146">
        <f t="shared" si="52"/>
        <v>4.1666666666666664E-2</v>
      </c>
      <c r="DA44" s="146">
        <f t="shared" si="53"/>
        <v>0</v>
      </c>
      <c r="DB44" s="146">
        <f t="shared" si="54"/>
        <v>0</v>
      </c>
      <c r="DC44" s="146">
        <f t="shared" si="55"/>
        <v>0</v>
      </c>
      <c r="DD44" s="146">
        <f t="shared" si="56"/>
        <v>4.1666666666666664E-2</v>
      </c>
      <c r="DE44" s="146">
        <f t="shared" si="57"/>
        <v>4.1666666666666664E-2</v>
      </c>
      <c r="DF44" s="146">
        <f t="shared" si="58"/>
        <v>4.1666666666666664E-2</v>
      </c>
      <c r="DG44" s="25"/>
      <c r="DH44" s="146">
        <f t="shared" si="59"/>
        <v>4.1666666666666664E-2</v>
      </c>
      <c r="DI44" s="146">
        <f t="shared" si="60"/>
        <v>0</v>
      </c>
      <c r="DJ44" s="146">
        <f t="shared" si="61"/>
        <v>0</v>
      </c>
      <c r="DK44" s="146">
        <f t="shared" si="62"/>
        <v>0</v>
      </c>
      <c r="DL44" s="146">
        <f t="shared" si="63"/>
        <v>4.1666666666666664E-2</v>
      </c>
      <c r="DM44" s="146">
        <f t="shared" si="64"/>
        <v>4.1666666666666664E-2</v>
      </c>
      <c r="DN44" s="146">
        <f t="shared" si="65"/>
        <v>4.1666666666666664E-2</v>
      </c>
      <c r="DP44" s="146">
        <f t="shared" si="66"/>
        <v>0</v>
      </c>
      <c r="DQ44" s="146">
        <f t="shared" si="67"/>
        <v>0</v>
      </c>
      <c r="DR44" s="146">
        <f t="shared" si="68"/>
        <v>0</v>
      </c>
      <c r="DS44" s="146">
        <f t="shared" si="69"/>
        <v>0</v>
      </c>
      <c r="DT44" s="146">
        <f t="shared" si="70"/>
        <v>0</v>
      </c>
      <c r="DU44" s="146">
        <f t="shared" si="71"/>
        <v>0</v>
      </c>
      <c r="DV44" s="146">
        <f t="shared" si="72"/>
        <v>0</v>
      </c>
      <c r="DW44" s="25"/>
      <c r="DX44" s="146">
        <f t="shared" si="73"/>
        <v>0</v>
      </c>
      <c r="DY44" s="146">
        <f t="shared" si="74"/>
        <v>0</v>
      </c>
      <c r="DZ44" s="146">
        <f t="shared" si="75"/>
        <v>0</v>
      </c>
      <c r="EA44" s="146">
        <f t="shared" si="76"/>
        <v>0</v>
      </c>
      <c r="EB44" s="146">
        <f t="shared" si="77"/>
        <v>0</v>
      </c>
      <c r="EC44" s="146">
        <f t="shared" si="78"/>
        <v>0</v>
      </c>
      <c r="ED44" s="146">
        <f t="shared" si="79"/>
        <v>0</v>
      </c>
      <c r="EF44" s="146">
        <f t="shared" si="80"/>
        <v>0</v>
      </c>
      <c r="EG44" s="146">
        <f t="shared" si="81"/>
        <v>0</v>
      </c>
      <c r="EH44" s="146">
        <f t="shared" si="82"/>
        <v>0</v>
      </c>
      <c r="EI44" s="146">
        <f t="shared" si="83"/>
        <v>0</v>
      </c>
      <c r="EJ44" s="146">
        <f t="shared" si="84"/>
        <v>0</v>
      </c>
      <c r="EK44" s="146">
        <f t="shared" si="85"/>
        <v>0</v>
      </c>
      <c r="EL44" s="146">
        <f t="shared" si="86"/>
        <v>0</v>
      </c>
      <c r="EN44" s="146">
        <f t="shared" si="87"/>
        <v>0</v>
      </c>
      <c r="EO44" s="146">
        <f t="shared" si="88"/>
        <v>0</v>
      </c>
      <c r="EP44" s="146">
        <f t="shared" si="89"/>
        <v>0</v>
      </c>
      <c r="EQ44" s="146">
        <f t="shared" si="90"/>
        <v>0</v>
      </c>
      <c r="ER44" s="146">
        <f t="shared" si="91"/>
        <v>0</v>
      </c>
      <c r="ES44" s="146">
        <f t="shared" si="92"/>
        <v>0</v>
      </c>
      <c r="ET44" s="146">
        <f t="shared" si="93"/>
        <v>0</v>
      </c>
      <c r="EV44" s="146">
        <f t="shared" si="94"/>
        <v>0</v>
      </c>
      <c r="EW44" s="146">
        <f t="shared" si="95"/>
        <v>0</v>
      </c>
      <c r="EX44" s="146">
        <f t="shared" si="96"/>
        <v>0</v>
      </c>
      <c r="EY44" s="146">
        <f t="shared" si="97"/>
        <v>0</v>
      </c>
      <c r="EZ44" s="146">
        <f t="shared" si="98"/>
        <v>0</v>
      </c>
      <c r="FA44" s="146">
        <f t="shared" si="99"/>
        <v>0</v>
      </c>
      <c r="FB44" s="146">
        <f t="shared" si="100"/>
        <v>0</v>
      </c>
      <c r="FC44" s="25"/>
      <c r="FD44" s="146">
        <f t="shared" si="101"/>
        <v>0</v>
      </c>
      <c r="FE44" s="146">
        <f t="shared" si="102"/>
        <v>0</v>
      </c>
      <c r="FF44" s="146">
        <f t="shared" si="103"/>
        <v>0</v>
      </c>
      <c r="FG44" s="146">
        <f t="shared" si="104"/>
        <v>0</v>
      </c>
      <c r="FH44" s="146">
        <f t="shared" si="105"/>
        <v>0</v>
      </c>
      <c r="FI44" s="146">
        <f t="shared" si="106"/>
        <v>0</v>
      </c>
      <c r="FJ44" s="146">
        <f t="shared" si="107"/>
        <v>0</v>
      </c>
      <c r="FL44" s="146">
        <f t="shared" si="108"/>
        <v>0</v>
      </c>
      <c r="FM44" s="146">
        <f t="shared" si="109"/>
        <v>0</v>
      </c>
      <c r="FN44" s="146">
        <f t="shared" si="110"/>
        <v>0</v>
      </c>
      <c r="FO44" s="146">
        <f t="shared" si="111"/>
        <v>0</v>
      </c>
      <c r="FP44" s="146">
        <f t="shared" si="112"/>
        <v>0</v>
      </c>
      <c r="FQ44" s="146">
        <f t="shared" si="113"/>
        <v>0</v>
      </c>
      <c r="FR44" s="146">
        <f t="shared" si="114"/>
        <v>0</v>
      </c>
      <c r="FT44" s="146">
        <f t="shared" si="115"/>
        <v>0</v>
      </c>
      <c r="FU44" s="146">
        <f t="shared" si="116"/>
        <v>0</v>
      </c>
      <c r="FV44" s="146">
        <f t="shared" si="117"/>
        <v>0</v>
      </c>
      <c r="FW44" s="146">
        <f t="shared" si="118"/>
        <v>0</v>
      </c>
      <c r="FX44" s="146">
        <f t="shared" si="119"/>
        <v>0</v>
      </c>
      <c r="FY44" s="146">
        <f t="shared" si="120"/>
        <v>0</v>
      </c>
      <c r="FZ44" s="146">
        <f t="shared" si="121"/>
        <v>0</v>
      </c>
      <c r="GB44" s="146">
        <f t="shared" si="122"/>
        <v>0</v>
      </c>
      <c r="GC44" s="146">
        <f t="shared" si="123"/>
        <v>0</v>
      </c>
      <c r="GD44" s="146">
        <f t="shared" si="124"/>
        <v>0</v>
      </c>
      <c r="GE44" s="146">
        <f t="shared" si="125"/>
        <v>0</v>
      </c>
      <c r="GF44" s="146">
        <f t="shared" si="126"/>
        <v>0</v>
      </c>
      <c r="GG44" s="146">
        <f t="shared" si="127"/>
        <v>0</v>
      </c>
      <c r="GH44" s="146">
        <f t="shared" si="128"/>
        <v>0</v>
      </c>
      <c r="GJ44" s="146">
        <f t="shared" si="129"/>
        <v>0</v>
      </c>
      <c r="GK44" s="146">
        <f t="shared" si="130"/>
        <v>0</v>
      </c>
      <c r="GL44" s="146">
        <f t="shared" si="131"/>
        <v>0</v>
      </c>
      <c r="GM44" s="146">
        <f t="shared" si="132"/>
        <v>0</v>
      </c>
      <c r="GN44" s="146">
        <f t="shared" si="133"/>
        <v>0</v>
      </c>
      <c r="GO44" s="146">
        <f t="shared" si="134"/>
        <v>0</v>
      </c>
      <c r="GP44" s="146">
        <f t="shared" si="135"/>
        <v>0</v>
      </c>
      <c r="GR44" s="146">
        <f t="shared" si="136"/>
        <v>0</v>
      </c>
      <c r="GS44" s="146">
        <f t="shared" si="137"/>
        <v>0</v>
      </c>
      <c r="GT44" s="146">
        <f t="shared" si="138"/>
        <v>0</v>
      </c>
      <c r="GU44" s="146">
        <f t="shared" si="139"/>
        <v>0</v>
      </c>
      <c r="GV44" s="146">
        <f t="shared" si="140"/>
        <v>0</v>
      </c>
      <c r="GW44" s="146">
        <f t="shared" si="141"/>
        <v>0</v>
      </c>
      <c r="GX44" s="146">
        <f t="shared" si="142"/>
        <v>0</v>
      </c>
      <c r="GZ44" s="146">
        <f t="shared" si="143"/>
        <v>0</v>
      </c>
      <c r="HA44" s="146">
        <f t="shared" si="144"/>
        <v>0</v>
      </c>
      <c r="HB44" s="146">
        <f t="shared" si="145"/>
        <v>0</v>
      </c>
      <c r="HC44" s="146">
        <f t="shared" si="146"/>
        <v>0</v>
      </c>
      <c r="HD44" s="146">
        <f t="shared" si="147"/>
        <v>0</v>
      </c>
      <c r="HE44" s="146">
        <f t="shared" si="148"/>
        <v>0</v>
      </c>
      <c r="HF44" s="146">
        <f t="shared" si="149"/>
        <v>0</v>
      </c>
      <c r="HH44" s="146">
        <f t="shared" si="150"/>
        <v>0</v>
      </c>
      <c r="HI44" s="146">
        <f t="shared" si="151"/>
        <v>0</v>
      </c>
      <c r="HJ44" s="146">
        <f t="shared" si="152"/>
        <v>0</v>
      </c>
      <c r="HK44" s="146">
        <f t="shared" si="153"/>
        <v>0</v>
      </c>
      <c r="HL44" s="146">
        <f t="shared" si="154"/>
        <v>0</v>
      </c>
      <c r="HM44" s="146">
        <f t="shared" si="155"/>
        <v>0</v>
      </c>
      <c r="HN44" s="146">
        <f t="shared" si="156"/>
        <v>0</v>
      </c>
      <c r="HP44" s="146">
        <f t="shared" si="157"/>
        <v>0</v>
      </c>
      <c r="HQ44" s="146">
        <f t="shared" si="158"/>
        <v>0</v>
      </c>
      <c r="HR44" s="146">
        <f t="shared" si="159"/>
        <v>0</v>
      </c>
      <c r="HS44" s="146">
        <f t="shared" si="160"/>
        <v>0</v>
      </c>
      <c r="HT44" s="146">
        <f t="shared" si="161"/>
        <v>0</v>
      </c>
      <c r="HU44" s="146">
        <f t="shared" si="162"/>
        <v>0</v>
      </c>
      <c r="HV44" s="146">
        <f t="shared" si="163"/>
        <v>0</v>
      </c>
      <c r="HX44" s="146">
        <f t="shared" si="164"/>
        <v>0</v>
      </c>
      <c r="HY44" s="146">
        <f t="shared" si="165"/>
        <v>0</v>
      </c>
      <c r="HZ44" s="146">
        <f t="shared" si="166"/>
        <v>0</v>
      </c>
      <c r="IA44" s="146">
        <f t="shared" si="167"/>
        <v>4.1666666666666664E-2</v>
      </c>
      <c r="IB44" s="146">
        <f t="shared" si="168"/>
        <v>4.1666666666666664E-2</v>
      </c>
      <c r="IC44" s="146">
        <f t="shared" si="169"/>
        <v>4.1666666666666664E-2</v>
      </c>
      <c r="ID44" s="146">
        <f t="shared" si="170"/>
        <v>4.1666666666666664E-2</v>
      </c>
    </row>
    <row r="45" spans="1:239" ht="17.25" customHeight="1" x14ac:dyDescent="0.7">
      <c r="A45" s="190">
        <v>41</v>
      </c>
      <c r="B45" s="155">
        <v>0.95833333333333337</v>
      </c>
      <c r="C45" s="148">
        <v>0.375</v>
      </c>
      <c r="D45" s="155"/>
      <c r="E45" s="148"/>
      <c r="F45" s="155"/>
      <c r="G45" s="148"/>
      <c r="H45" s="155"/>
      <c r="I45" s="148"/>
      <c r="J45" s="147">
        <v>0.95833333333333337</v>
      </c>
      <c r="K45" s="148">
        <v>0.375</v>
      </c>
      <c r="L45" s="131">
        <v>0.95833333333333337</v>
      </c>
      <c r="M45" s="132">
        <v>0.375</v>
      </c>
      <c r="N45" s="156">
        <v>0.95833333333333337</v>
      </c>
      <c r="O45" s="157">
        <v>0.375</v>
      </c>
      <c r="P45" s="138">
        <f t="shared" si="1"/>
        <v>1.6666666666666665</v>
      </c>
      <c r="Q45" s="139">
        <f t="shared" si="172"/>
        <v>4</v>
      </c>
      <c r="R45" s="37"/>
      <c r="T45" s="24"/>
      <c r="U45" s="10"/>
      <c r="V45" s="162"/>
      <c r="W45" s="191"/>
      <c r="X45" s="182"/>
      <c r="Y45" s="30"/>
      <c r="AA45" s="175"/>
      <c r="AB45" s="9"/>
      <c r="AC45" s="10"/>
      <c r="AD45" s="10"/>
      <c r="AE45" s="10"/>
      <c r="AI45" s="175"/>
      <c r="AL45" s="10"/>
      <c r="AS45" s="175"/>
      <c r="AT45" s="25">
        <v>41</v>
      </c>
      <c r="AV45" s="146">
        <f t="shared" si="3"/>
        <v>4.1666666666666664E-2</v>
      </c>
      <c r="AW45" s="146">
        <f t="shared" si="4"/>
        <v>4.1666666666666664E-2</v>
      </c>
      <c r="AX45" s="146">
        <f t="shared" si="5"/>
        <v>0</v>
      </c>
      <c r="AY45" s="146">
        <f t="shared" si="6"/>
        <v>0</v>
      </c>
      <c r="AZ45" s="146">
        <f t="shared" si="7"/>
        <v>0</v>
      </c>
      <c r="BA45" s="146">
        <f t="shared" si="8"/>
        <v>4.1666666666666664E-2</v>
      </c>
      <c r="BB45" s="146">
        <f t="shared" si="9"/>
        <v>4.1666666666666664E-2</v>
      </c>
      <c r="BD45" s="146">
        <f t="shared" si="10"/>
        <v>4.1666666666666664E-2</v>
      </c>
      <c r="BE45" s="146">
        <f t="shared" si="11"/>
        <v>4.1666666666666664E-2</v>
      </c>
      <c r="BF45" s="146">
        <f t="shared" si="12"/>
        <v>0</v>
      </c>
      <c r="BG45" s="146">
        <f t="shared" si="13"/>
        <v>0</v>
      </c>
      <c r="BH45" s="146">
        <f t="shared" si="14"/>
        <v>0</v>
      </c>
      <c r="BI45" s="146">
        <f t="shared" si="15"/>
        <v>4.1666666666666664E-2</v>
      </c>
      <c r="BJ45" s="146">
        <f t="shared" si="16"/>
        <v>4.1666666666666664E-2</v>
      </c>
      <c r="BK45" s="25"/>
      <c r="BL45" s="146">
        <f t="shared" si="17"/>
        <v>4.1666666666666664E-2</v>
      </c>
      <c r="BM45" s="146">
        <f t="shared" si="18"/>
        <v>4.1666666666666664E-2</v>
      </c>
      <c r="BN45" s="146">
        <f t="shared" si="19"/>
        <v>0</v>
      </c>
      <c r="BO45" s="146">
        <f t="shared" si="20"/>
        <v>0</v>
      </c>
      <c r="BP45" s="146">
        <f t="shared" si="21"/>
        <v>0</v>
      </c>
      <c r="BQ45" s="146">
        <f t="shared" si="22"/>
        <v>4.1666666666666664E-2</v>
      </c>
      <c r="BR45" s="146">
        <f t="shared" si="23"/>
        <v>4.1666666666666664E-2</v>
      </c>
      <c r="BT45" s="146">
        <f t="shared" si="24"/>
        <v>4.1666666666666664E-2</v>
      </c>
      <c r="BU45" s="146">
        <f t="shared" si="25"/>
        <v>4.1666666666666664E-2</v>
      </c>
      <c r="BV45" s="146">
        <f t="shared" si="26"/>
        <v>0</v>
      </c>
      <c r="BW45" s="146">
        <f t="shared" si="27"/>
        <v>0</v>
      </c>
      <c r="BX45" s="146">
        <f t="shared" si="28"/>
        <v>0</v>
      </c>
      <c r="BY45" s="146">
        <f t="shared" si="29"/>
        <v>4.1666666666666664E-2</v>
      </c>
      <c r="BZ45" s="146">
        <f t="shared" si="30"/>
        <v>4.1666666666666664E-2</v>
      </c>
      <c r="CB45" s="146">
        <f t="shared" si="31"/>
        <v>4.1666666666666664E-2</v>
      </c>
      <c r="CC45" s="146">
        <f t="shared" si="32"/>
        <v>4.1666666666666664E-2</v>
      </c>
      <c r="CD45" s="146">
        <f t="shared" si="33"/>
        <v>0</v>
      </c>
      <c r="CE45" s="146">
        <f t="shared" si="34"/>
        <v>0</v>
      </c>
      <c r="CF45" s="146">
        <f t="shared" si="35"/>
        <v>0</v>
      </c>
      <c r="CG45" s="146">
        <f t="shared" si="36"/>
        <v>4.1666666666666664E-2</v>
      </c>
      <c r="CH45" s="146">
        <f t="shared" si="37"/>
        <v>4.1666666666666664E-2</v>
      </c>
      <c r="CJ45" s="146">
        <f t="shared" si="38"/>
        <v>4.1666666666666664E-2</v>
      </c>
      <c r="CK45" s="146">
        <f t="shared" si="39"/>
        <v>4.1666666666666664E-2</v>
      </c>
      <c r="CL45" s="146">
        <f t="shared" si="40"/>
        <v>0</v>
      </c>
      <c r="CM45" s="146">
        <f t="shared" si="41"/>
        <v>0</v>
      </c>
      <c r="CN45" s="146">
        <f t="shared" si="42"/>
        <v>0</v>
      </c>
      <c r="CO45" s="146">
        <f t="shared" si="43"/>
        <v>4.1666666666666664E-2</v>
      </c>
      <c r="CP45" s="146">
        <f t="shared" si="44"/>
        <v>4.1666666666666664E-2</v>
      </c>
      <c r="CQ45" s="25"/>
      <c r="CR45" s="146">
        <f t="shared" si="45"/>
        <v>4.1666666666666664E-2</v>
      </c>
      <c r="CS45" s="146">
        <f t="shared" si="46"/>
        <v>4.1666666666666664E-2</v>
      </c>
      <c r="CT45" s="146">
        <f t="shared" si="47"/>
        <v>0</v>
      </c>
      <c r="CU45" s="146">
        <f t="shared" si="48"/>
        <v>0</v>
      </c>
      <c r="CV45" s="146">
        <f t="shared" si="49"/>
        <v>0</v>
      </c>
      <c r="CW45" s="146">
        <f t="shared" si="50"/>
        <v>4.1666666666666664E-2</v>
      </c>
      <c r="CX45" s="146">
        <f t="shared" si="51"/>
        <v>4.1666666666666664E-2</v>
      </c>
      <c r="CZ45" s="146">
        <f t="shared" si="52"/>
        <v>4.1666666666666664E-2</v>
      </c>
      <c r="DA45" s="146">
        <f t="shared" si="53"/>
        <v>4.1666666666666664E-2</v>
      </c>
      <c r="DB45" s="146">
        <f t="shared" si="54"/>
        <v>0</v>
      </c>
      <c r="DC45" s="146">
        <f t="shared" si="55"/>
        <v>0</v>
      </c>
      <c r="DD45" s="146">
        <f t="shared" si="56"/>
        <v>0</v>
      </c>
      <c r="DE45" s="146">
        <f t="shared" si="57"/>
        <v>4.1666666666666664E-2</v>
      </c>
      <c r="DF45" s="146">
        <f t="shared" si="58"/>
        <v>4.1666666666666664E-2</v>
      </c>
      <c r="DG45" s="25"/>
      <c r="DH45" s="146">
        <f t="shared" si="59"/>
        <v>4.1666666666666664E-2</v>
      </c>
      <c r="DI45" s="146">
        <f t="shared" si="60"/>
        <v>4.1666666666666664E-2</v>
      </c>
      <c r="DJ45" s="146">
        <f t="shared" si="61"/>
        <v>0</v>
      </c>
      <c r="DK45" s="146">
        <f t="shared" si="62"/>
        <v>0</v>
      </c>
      <c r="DL45" s="146">
        <f t="shared" si="63"/>
        <v>0</v>
      </c>
      <c r="DM45" s="146">
        <f t="shared" si="64"/>
        <v>4.1666666666666664E-2</v>
      </c>
      <c r="DN45" s="146">
        <f t="shared" si="65"/>
        <v>4.1666666666666664E-2</v>
      </c>
      <c r="DP45" s="146">
        <f t="shared" si="66"/>
        <v>0</v>
      </c>
      <c r="DQ45" s="146">
        <f t="shared" si="67"/>
        <v>0</v>
      </c>
      <c r="DR45" s="146">
        <f t="shared" si="68"/>
        <v>0</v>
      </c>
      <c r="DS45" s="146">
        <f t="shared" si="69"/>
        <v>0</v>
      </c>
      <c r="DT45" s="146">
        <f t="shared" si="70"/>
        <v>0</v>
      </c>
      <c r="DU45" s="146">
        <f t="shared" si="71"/>
        <v>0</v>
      </c>
      <c r="DV45" s="146">
        <f t="shared" si="72"/>
        <v>0</v>
      </c>
      <c r="DW45" s="25"/>
      <c r="DX45" s="146">
        <f t="shared" si="73"/>
        <v>0</v>
      </c>
      <c r="DY45" s="146">
        <f t="shared" si="74"/>
        <v>0</v>
      </c>
      <c r="DZ45" s="146">
        <f t="shared" si="75"/>
        <v>0</v>
      </c>
      <c r="EA45" s="146">
        <f t="shared" si="76"/>
        <v>0</v>
      </c>
      <c r="EB45" s="146">
        <f t="shared" si="77"/>
        <v>0</v>
      </c>
      <c r="EC45" s="146">
        <f t="shared" si="78"/>
        <v>0</v>
      </c>
      <c r="ED45" s="146">
        <f t="shared" si="79"/>
        <v>0</v>
      </c>
      <c r="EF45" s="146">
        <f t="shared" si="80"/>
        <v>0</v>
      </c>
      <c r="EG45" s="146">
        <f t="shared" si="81"/>
        <v>0</v>
      </c>
      <c r="EH45" s="146">
        <f t="shared" si="82"/>
        <v>0</v>
      </c>
      <c r="EI45" s="146">
        <f t="shared" si="83"/>
        <v>0</v>
      </c>
      <c r="EJ45" s="146">
        <f t="shared" si="84"/>
        <v>0</v>
      </c>
      <c r="EK45" s="146">
        <f t="shared" si="85"/>
        <v>0</v>
      </c>
      <c r="EL45" s="146">
        <f t="shared" si="86"/>
        <v>0</v>
      </c>
      <c r="EN45" s="146">
        <f t="shared" si="87"/>
        <v>0</v>
      </c>
      <c r="EO45" s="146">
        <f t="shared" si="88"/>
        <v>0</v>
      </c>
      <c r="EP45" s="146">
        <f t="shared" si="89"/>
        <v>0</v>
      </c>
      <c r="EQ45" s="146">
        <f t="shared" si="90"/>
        <v>0</v>
      </c>
      <c r="ER45" s="146">
        <f t="shared" si="91"/>
        <v>0</v>
      </c>
      <c r="ES45" s="146">
        <f t="shared" si="92"/>
        <v>0</v>
      </c>
      <c r="ET45" s="146">
        <f t="shared" si="93"/>
        <v>0</v>
      </c>
      <c r="EV45" s="146">
        <f t="shared" si="94"/>
        <v>0</v>
      </c>
      <c r="EW45" s="146">
        <f t="shared" si="95"/>
        <v>0</v>
      </c>
      <c r="EX45" s="146">
        <f t="shared" si="96"/>
        <v>0</v>
      </c>
      <c r="EY45" s="146">
        <f t="shared" si="97"/>
        <v>0</v>
      </c>
      <c r="EZ45" s="146">
        <f t="shared" si="98"/>
        <v>0</v>
      </c>
      <c r="FA45" s="146">
        <f t="shared" si="99"/>
        <v>0</v>
      </c>
      <c r="FB45" s="146">
        <f t="shared" si="100"/>
        <v>0</v>
      </c>
      <c r="FC45" s="25"/>
      <c r="FD45" s="146">
        <f t="shared" si="101"/>
        <v>0</v>
      </c>
      <c r="FE45" s="146">
        <f t="shared" si="102"/>
        <v>0</v>
      </c>
      <c r="FF45" s="146">
        <f t="shared" si="103"/>
        <v>0</v>
      </c>
      <c r="FG45" s="146">
        <f t="shared" si="104"/>
        <v>0</v>
      </c>
      <c r="FH45" s="146">
        <f t="shared" si="105"/>
        <v>0</v>
      </c>
      <c r="FI45" s="146">
        <f t="shared" si="106"/>
        <v>0</v>
      </c>
      <c r="FJ45" s="146">
        <f t="shared" si="107"/>
        <v>0</v>
      </c>
      <c r="FL45" s="146">
        <f t="shared" si="108"/>
        <v>0</v>
      </c>
      <c r="FM45" s="146">
        <f t="shared" si="109"/>
        <v>0</v>
      </c>
      <c r="FN45" s="146">
        <f t="shared" si="110"/>
        <v>0</v>
      </c>
      <c r="FO45" s="146">
        <f t="shared" si="111"/>
        <v>0</v>
      </c>
      <c r="FP45" s="146">
        <f t="shared" si="112"/>
        <v>0</v>
      </c>
      <c r="FQ45" s="146">
        <f t="shared" si="113"/>
        <v>0</v>
      </c>
      <c r="FR45" s="146">
        <f t="shared" si="114"/>
        <v>0</v>
      </c>
      <c r="FT45" s="146">
        <f t="shared" si="115"/>
        <v>0</v>
      </c>
      <c r="FU45" s="146">
        <f t="shared" si="116"/>
        <v>0</v>
      </c>
      <c r="FV45" s="146">
        <f t="shared" si="117"/>
        <v>0</v>
      </c>
      <c r="FW45" s="146">
        <f t="shared" si="118"/>
        <v>0</v>
      </c>
      <c r="FX45" s="146">
        <f t="shared" si="119"/>
        <v>0</v>
      </c>
      <c r="FY45" s="146">
        <f t="shared" si="120"/>
        <v>0</v>
      </c>
      <c r="FZ45" s="146">
        <f t="shared" si="121"/>
        <v>0</v>
      </c>
      <c r="GB45" s="146">
        <f t="shared" si="122"/>
        <v>0</v>
      </c>
      <c r="GC45" s="146">
        <f t="shared" si="123"/>
        <v>0</v>
      </c>
      <c r="GD45" s="146">
        <f t="shared" si="124"/>
        <v>0</v>
      </c>
      <c r="GE45" s="146">
        <f t="shared" si="125"/>
        <v>0</v>
      </c>
      <c r="GF45" s="146">
        <f t="shared" si="126"/>
        <v>0</v>
      </c>
      <c r="GG45" s="146">
        <f t="shared" si="127"/>
        <v>0</v>
      </c>
      <c r="GH45" s="146">
        <f t="shared" si="128"/>
        <v>0</v>
      </c>
      <c r="GJ45" s="146">
        <f t="shared" si="129"/>
        <v>0</v>
      </c>
      <c r="GK45" s="146">
        <f t="shared" si="130"/>
        <v>0</v>
      </c>
      <c r="GL45" s="146">
        <f t="shared" si="131"/>
        <v>0</v>
      </c>
      <c r="GM45" s="146">
        <f t="shared" si="132"/>
        <v>0</v>
      </c>
      <c r="GN45" s="146">
        <f t="shared" si="133"/>
        <v>0</v>
      </c>
      <c r="GO45" s="146">
        <f t="shared" si="134"/>
        <v>0</v>
      </c>
      <c r="GP45" s="146">
        <f t="shared" si="135"/>
        <v>0</v>
      </c>
      <c r="GR45" s="146">
        <f t="shared" si="136"/>
        <v>0</v>
      </c>
      <c r="GS45" s="146">
        <f t="shared" si="137"/>
        <v>0</v>
      </c>
      <c r="GT45" s="146">
        <f t="shared" si="138"/>
        <v>0</v>
      </c>
      <c r="GU45" s="146">
        <f t="shared" si="139"/>
        <v>0</v>
      </c>
      <c r="GV45" s="146">
        <f t="shared" si="140"/>
        <v>0</v>
      </c>
      <c r="GW45" s="146">
        <f t="shared" si="141"/>
        <v>0</v>
      </c>
      <c r="GX45" s="146">
        <f t="shared" si="142"/>
        <v>0</v>
      </c>
      <c r="GZ45" s="146">
        <f t="shared" si="143"/>
        <v>0</v>
      </c>
      <c r="HA45" s="146">
        <f t="shared" si="144"/>
        <v>0</v>
      </c>
      <c r="HB45" s="146">
        <f t="shared" si="145"/>
        <v>0</v>
      </c>
      <c r="HC45" s="146">
        <f t="shared" si="146"/>
        <v>0</v>
      </c>
      <c r="HD45" s="146">
        <f t="shared" si="147"/>
        <v>0</v>
      </c>
      <c r="HE45" s="146">
        <f t="shared" si="148"/>
        <v>0</v>
      </c>
      <c r="HF45" s="146">
        <f t="shared" si="149"/>
        <v>0</v>
      </c>
      <c r="HH45" s="146">
        <f t="shared" si="150"/>
        <v>0</v>
      </c>
      <c r="HI45" s="146">
        <f t="shared" si="151"/>
        <v>0</v>
      </c>
      <c r="HJ45" s="146">
        <f t="shared" si="152"/>
        <v>0</v>
      </c>
      <c r="HK45" s="146">
        <f t="shared" si="153"/>
        <v>0</v>
      </c>
      <c r="HL45" s="146">
        <f t="shared" si="154"/>
        <v>0</v>
      </c>
      <c r="HM45" s="146">
        <f t="shared" si="155"/>
        <v>0</v>
      </c>
      <c r="HN45" s="146">
        <f t="shared" si="156"/>
        <v>0</v>
      </c>
      <c r="HP45" s="146">
        <f t="shared" si="157"/>
        <v>0</v>
      </c>
      <c r="HQ45" s="146">
        <f t="shared" si="158"/>
        <v>0</v>
      </c>
      <c r="HR45" s="146">
        <f t="shared" si="159"/>
        <v>0</v>
      </c>
      <c r="HS45" s="146">
        <f t="shared" si="160"/>
        <v>0</v>
      </c>
      <c r="HT45" s="146">
        <f t="shared" si="161"/>
        <v>0</v>
      </c>
      <c r="HU45" s="146">
        <f t="shared" si="162"/>
        <v>0</v>
      </c>
      <c r="HV45" s="146">
        <f t="shared" si="163"/>
        <v>0</v>
      </c>
      <c r="HX45" s="146">
        <f t="shared" si="164"/>
        <v>4.1666666666666664E-2</v>
      </c>
      <c r="HY45" s="146">
        <f t="shared" si="165"/>
        <v>0</v>
      </c>
      <c r="HZ45" s="146">
        <f t="shared" si="166"/>
        <v>0</v>
      </c>
      <c r="IA45" s="146">
        <f t="shared" si="167"/>
        <v>0</v>
      </c>
      <c r="IB45" s="146">
        <f t="shared" si="168"/>
        <v>4.1666666666666664E-2</v>
      </c>
      <c r="IC45" s="146">
        <f t="shared" si="169"/>
        <v>4.1666666666666664E-2</v>
      </c>
      <c r="ID45" s="146">
        <f t="shared" si="170"/>
        <v>4.1666666666666664E-2</v>
      </c>
    </row>
    <row r="46" spans="1:239" s="193" customFormat="1" ht="17.25" customHeight="1" x14ac:dyDescent="0.65">
      <c r="A46" s="192">
        <v>42</v>
      </c>
      <c r="B46" s="155">
        <v>0.95833333333333337</v>
      </c>
      <c r="C46" s="148">
        <v>0.375</v>
      </c>
      <c r="D46" s="155">
        <v>0.95833333333333337</v>
      </c>
      <c r="E46" s="148">
        <v>0.375</v>
      </c>
      <c r="F46" s="155">
        <v>0.95833333333333337</v>
      </c>
      <c r="G46" s="148">
        <v>0.375</v>
      </c>
      <c r="H46" s="155">
        <v>0.95833333333333337</v>
      </c>
      <c r="I46" s="148">
        <v>0.375</v>
      </c>
      <c r="J46" s="155"/>
      <c r="K46" s="148"/>
      <c r="L46" s="131"/>
      <c r="M46" s="132"/>
      <c r="N46" s="156"/>
      <c r="O46" s="157"/>
      <c r="P46" s="138">
        <f t="shared" si="1"/>
        <v>1.6666666666666665</v>
      </c>
      <c r="Q46" s="139">
        <f t="shared" si="172"/>
        <v>4</v>
      </c>
      <c r="R46" s="39"/>
      <c r="S46" s="7"/>
      <c r="T46" s="7"/>
      <c r="U46" s="7"/>
      <c r="V46" s="7"/>
      <c r="W46" s="7"/>
      <c r="X46" s="7"/>
      <c r="Y46" s="7"/>
      <c r="Z46" s="9"/>
      <c r="AA46" s="7"/>
      <c r="AB46" s="24"/>
      <c r="AC46" s="7"/>
      <c r="AD46" s="7"/>
      <c r="AE46" s="7"/>
      <c r="AF46" s="7"/>
      <c r="AG46" s="7"/>
      <c r="AH46" s="175"/>
      <c r="AI46" s="7"/>
      <c r="AJ46" s="175"/>
      <c r="AK46" s="7"/>
      <c r="AL46" s="7"/>
      <c r="AM46" s="7"/>
      <c r="AN46" s="7"/>
      <c r="AO46" s="7"/>
      <c r="AP46" s="7"/>
      <c r="AQ46" s="7"/>
      <c r="AR46" s="7"/>
      <c r="AS46" s="7"/>
      <c r="AT46" s="25">
        <v>42</v>
      </c>
      <c r="AU46" s="7"/>
      <c r="AV46" s="146">
        <f>IF(AND($B46-$S$5&gt;$S$2,$B46-$S$5&lt;$S$3),$S$4-($B46-$S$5),)+IF(AND($B46&lt;$C46,$C46-$S$5&gt;$S$2,$C46-$S$5&lt;$S$3),$C46-$S$5,)+IF(AND($N46&gt;$O46,$O46-$S$5&gt;$S$2,$O46-$S$5&lt;$S$3),$O46-$S$5,)+IF(AND(OR($B46-$S$5&lt;=$S$2,$B46-$S$5&gt;=$S$3),OR($C46-$S$5&lt;=$S$2,$C46-$S$5&gt;=$S$3),AND($B46&lt;$C46,$B46&lt;=$S$5,$S$5&lt;$C46)),$S$4,)+IF(AND(OR($B46-$S$5&lt;=$S$2,$B46-$S$5&gt;=$S$3),AND($B46&gt;$C46,$B46&lt;=$S$5,$C46&lt;$S$5)),$S$4,)+IF(AND(OR($O46-$S$5&lt;=$S$2,$O46-$S$5&gt;=$S$3),AND($N46&gt;$O46,$O46&gt;$S$5)),$S$4,)</f>
        <v>0</v>
      </c>
      <c r="AW46" s="146">
        <f t="shared" si="4"/>
        <v>4.1666666666666664E-2</v>
      </c>
      <c r="AX46" s="146">
        <f t="shared" si="5"/>
        <v>4.1666666666666664E-2</v>
      </c>
      <c r="AY46" s="146">
        <f t="shared" si="6"/>
        <v>4.1666666666666664E-2</v>
      </c>
      <c r="AZ46" s="146">
        <f t="shared" si="7"/>
        <v>4.1666666666666664E-2</v>
      </c>
      <c r="BA46" s="146">
        <f t="shared" si="8"/>
        <v>0</v>
      </c>
      <c r="BB46" s="146">
        <f t="shared" si="9"/>
        <v>0</v>
      </c>
      <c r="BC46" s="7"/>
      <c r="BD46" s="146">
        <f t="shared" si="10"/>
        <v>0</v>
      </c>
      <c r="BE46" s="146">
        <f t="shared" si="11"/>
        <v>4.1666666666666664E-2</v>
      </c>
      <c r="BF46" s="146">
        <f t="shared" si="12"/>
        <v>4.1666666666666664E-2</v>
      </c>
      <c r="BG46" s="146">
        <f t="shared" si="13"/>
        <v>4.1666666666666664E-2</v>
      </c>
      <c r="BH46" s="146">
        <f t="shared" si="14"/>
        <v>4.1666666666666664E-2</v>
      </c>
      <c r="BI46" s="146">
        <f t="shared" si="15"/>
        <v>0</v>
      </c>
      <c r="BJ46" s="146">
        <f t="shared" si="16"/>
        <v>0</v>
      </c>
      <c r="BK46" s="25"/>
      <c r="BL46" s="146">
        <f t="shared" si="17"/>
        <v>0</v>
      </c>
      <c r="BM46" s="146">
        <f t="shared" si="18"/>
        <v>4.1666666666666664E-2</v>
      </c>
      <c r="BN46" s="146">
        <f t="shared" si="19"/>
        <v>4.1666666666666664E-2</v>
      </c>
      <c r="BO46" s="146">
        <f t="shared" si="20"/>
        <v>4.1666666666666664E-2</v>
      </c>
      <c r="BP46" s="146">
        <f t="shared" si="21"/>
        <v>4.1666666666666664E-2</v>
      </c>
      <c r="BQ46" s="146">
        <f t="shared" si="22"/>
        <v>0</v>
      </c>
      <c r="BR46" s="146">
        <f t="shared" si="23"/>
        <v>0</v>
      </c>
      <c r="BS46" s="7"/>
      <c r="BT46" s="146">
        <f t="shared" si="24"/>
        <v>0</v>
      </c>
      <c r="BU46" s="146">
        <f t="shared" si="25"/>
        <v>4.1666666666666664E-2</v>
      </c>
      <c r="BV46" s="146">
        <f t="shared" si="26"/>
        <v>4.1666666666666664E-2</v>
      </c>
      <c r="BW46" s="146">
        <f t="shared" si="27"/>
        <v>4.1666666666666664E-2</v>
      </c>
      <c r="BX46" s="146">
        <f t="shared" si="28"/>
        <v>4.1666666666666664E-2</v>
      </c>
      <c r="BY46" s="146">
        <f t="shared" si="29"/>
        <v>0</v>
      </c>
      <c r="BZ46" s="146">
        <f t="shared" si="30"/>
        <v>0</v>
      </c>
      <c r="CA46" s="7"/>
      <c r="CB46" s="146">
        <f t="shared" si="31"/>
        <v>0</v>
      </c>
      <c r="CC46" s="146">
        <f t="shared" si="32"/>
        <v>4.1666666666666664E-2</v>
      </c>
      <c r="CD46" s="146">
        <f t="shared" si="33"/>
        <v>4.1666666666666664E-2</v>
      </c>
      <c r="CE46" s="146">
        <f t="shared" si="34"/>
        <v>4.1666666666666664E-2</v>
      </c>
      <c r="CF46" s="146">
        <f t="shared" si="35"/>
        <v>4.1666666666666664E-2</v>
      </c>
      <c r="CG46" s="146">
        <f t="shared" si="36"/>
        <v>0</v>
      </c>
      <c r="CH46" s="146">
        <f t="shared" si="37"/>
        <v>0</v>
      </c>
      <c r="CI46" s="7"/>
      <c r="CJ46" s="146">
        <f t="shared" si="38"/>
        <v>0</v>
      </c>
      <c r="CK46" s="146">
        <f t="shared" si="39"/>
        <v>4.1666666666666664E-2</v>
      </c>
      <c r="CL46" s="146">
        <f t="shared" si="40"/>
        <v>4.1666666666666664E-2</v>
      </c>
      <c r="CM46" s="146">
        <f t="shared" si="41"/>
        <v>4.1666666666666664E-2</v>
      </c>
      <c r="CN46" s="146">
        <f t="shared" si="42"/>
        <v>4.1666666666666664E-2</v>
      </c>
      <c r="CO46" s="146">
        <f t="shared" si="43"/>
        <v>0</v>
      </c>
      <c r="CP46" s="146">
        <f t="shared" si="44"/>
        <v>0</v>
      </c>
      <c r="CQ46" s="25"/>
      <c r="CR46" s="146">
        <f t="shared" si="45"/>
        <v>0</v>
      </c>
      <c r="CS46" s="146">
        <f t="shared" si="46"/>
        <v>4.1666666666666664E-2</v>
      </c>
      <c r="CT46" s="146">
        <f t="shared" si="47"/>
        <v>4.1666666666666664E-2</v>
      </c>
      <c r="CU46" s="146">
        <f t="shared" si="48"/>
        <v>4.1666666666666664E-2</v>
      </c>
      <c r="CV46" s="146">
        <f t="shared" si="49"/>
        <v>4.1666666666666664E-2</v>
      </c>
      <c r="CW46" s="146">
        <f t="shared" si="50"/>
        <v>0</v>
      </c>
      <c r="CX46" s="146">
        <f t="shared" si="51"/>
        <v>0</v>
      </c>
      <c r="CY46" s="7"/>
      <c r="CZ46" s="146">
        <f t="shared" si="52"/>
        <v>0</v>
      </c>
      <c r="DA46" s="146">
        <f t="shared" si="53"/>
        <v>4.1666666666666664E-2</v>
      </c>
      <c r="DB46" s="146">
        <f t="shared" si="54"/>
        <v>4.1666666666666664E-2</v>
      </c>
      <c r="DC46" s="146">
        <f t="shared" si="55"/>
        <v>4.1666666666666664E-2</v>
      </c>
      <c r="DD46" s="146">
        <f t="shared" si="56"/>
        <v>4.1666666666666664E-2</v>
      </c>
      <c r="DE46" s="146">
        <f t="shared" si="57"/>
        <v>0</v>
      </c>
      <c r="DF46" s="146">
        <f t="shared" si="58"/>
        <v>0</v>
      </c>
      <c r="DG46" s="25"/>
      <c r="DH46" s="146">
        <f t="shared" si="59"/>
        <v>0</v>
      </c>
      <c r="DI46" s="146">
        <f t="shared" si="60"/>
        <v>4.1666666666666664E-2</v>
      </c>
      <c r="DJ46" s="146">
        <f t="shared" si="61"/>
        <v>4.1666666666666664E-2</v>
      </c>
      <c r="DK46" s="146">
        <f t="shared" si="62"/>
        <v>4.1666666666666664E-2</v>
      </c>
      <c r="DL46" s="146">
        <f t="shared" si="63"/>
        <v>4.1666666666666664E-2</v>
      </c>
      <c r="DM46" s="146">
        <f t="shared" si="64"/>
        <v>0</v>
      </c>
      <c r="DN46" s="146">
        <f t="shared" si="65"/>
        <v>0</v>
      </c>
      <c r="DO46" s="7"/>
      <c r="DP46" s="146">
        <f t="shared" si="66"/>
        <v>0</v>
      </c>
      <c r="DQ46" s="146">
        <f t="shared" si="67"/>
        <v>0</v>
      </c>
      <c r="DR46" s="146">
        <f t="shared" si="68"/>
        <v>0</v>
      </c>
      <c r="DS46" s="146">
        <f t="shared" si="69"/>
        <v>0</v>
      </c>
      <c r="DT46" s="146">
        <f t="shared" si="70"/>
        <v>0</v>
      </c>
      <c r="DU46" s="146">
        <f t="shared" si="71"/>
        <v>0</v>
      </c>
      <c r="DV46" s="146">
        <f t="shared" si="72"/>
        <v>0</v>
      </c>
      <c r="DW46" s="25"/>
      <c r="DX46" s="146">
        <f t="shared" si="73"/>
        <v>0</v>
      </c>
      <c r="DY46" s="146">
        <f t="shared" si="74"/>
        <v>0</v>
      </c>
      <c r="DZ46" s="146">
        <f t="shared" si="75"/>
        <v>0</v>
      </c>
      <c r="EA46" s="146">
        <f t="shared" si="76"/>
        <v>0</v>
      </c>
      <c r="EB46" s="146">
        <f t="shared" si="77"/>
        <v>0</v>
      </c>
      <c r="EC46" s="146">
        <f t="shared" si="78"/>
        <v>0</v>
      </c>
      <c r="ED46" s="146">
        <f t="shared" si="79"/>
        <v>0</v>
      </c>
      <c r="EE46" s="7"/>
      <c r="EF46" s="146">
        <f t="shared" si="80"/>
        <v>0</v>
      </c>
      <c r="EG46" s="146">
        <f t="shared" si="81"/>
        <v>0</v>
      </c>
      <c r="EH46" s="146">
        <f t="shared" si="82"/>
        <v>0</v>
      </c>
      <c r="EI46" s="146">
        <f t="shared" si="83"/>
        <v>0</v>
      </c>
      <c r="EJ46" s="146">
        <f t="shared" si="84"/>
        <v>0</v>
      </c>
      <c r="EK46" s="146">
        <f t="shared" si="85"/>
        <v>0</v>
      </c>
      <c r="EL46" s="146">
        <f t="shared" si="86"/>
        <v>0</v>
      </c>
      <c r="EM46" s="7"/>
      <c r="EN46" s="146">
        <f t="shared" si="87"/>
        <v>0</v>
      </c>
      <c r="EO46" s="146">
        <f t="shared" si="88"/>
        <v>0</v>
      </c>
      <c r="EP46" s="146">
        <f t="shared" si="89"/>
        <v>0</v>
      </c>
      <c r="EQ46" s="146">
        <f t="shared" si="90"/>
        <v>0</v>
      </c>
      <c r="ER46" s="146">
        <f t="shared" si="91"/>
        <v>0</v>
      </c>
      <c r="ES46" s="146">
        <f t="shared" si="92"/>
        <v>0</v>
      </c>
      <c r="ET46" s="146">
        <f t="shared" si="93"/>
        <v>0</v>
      </c>
      <c r="EU46" s="7"/>
      <c r="EV46" s="146">
        <f t="shared" si="94"/>
        <v>0</v>
      </c>
      <c r="EW46" s="146">
        <f t="shared" si="95"/>
        <v>0</v>
      </c>
      <c r="EX46" s="146">
        <f t="shared" si="96"/>
        <v>0</v>
      </c>
      <c r="EY46" s="146">
        <f t="shared" si="97"/>
        <v>0</v>
      </c>
      <c r="EZ46" s="146">
        <f t="shared" si="98"/>
        <v>0</v>
      </c>
      <c r="FA46" s="146">
        <f t="shared" si="99"/>
        <v>0</v>
      </c>
      <c r="FB46" s="146">
        <f t="shared" si="100"/>
        <v>0</v>
      </c>
      <c r="FC46" s="25"/>
      <c r="FD46" s="146">
        <f t="shared" si="101"/>
        <v>0</v>
      </c>
      <c r="FE46" s="146">
        <f t="shared" si="102"/>
        <v>0</v>
      </c>
      <c r="FF46" s="146">
        <f t="shared" si="103"/>
        <v>0</v>
      </c>
      <c r="FG46" s="146">
        <f t="shared" si="104"/>
        <v>0</v>
      </c>
      <c r="FH46" s="146">
        <f t="shared" si="105"/>
        <v>0</v>
      </c>
      <c r="FI46" s="146">
        <f t="shared" si="106"/>
        <v>0</v>
      </c>
      <c r="FJ46" s="146">
        <f t="shared" si="107"/>
        <v>0</v>
      </c>
      <c r="FK46" s="7"/>
      <c r="FL46" s="146">
        <f t="shared" si="108"/>
        <v>0</v>
      </c>
      <c r="FM46" s="146">
        <f t="shared" si="109"/>
        <v>0</v>
      </c>
      <c r="FN46" s="146">
        <f t="shared" si="110"/>
        <v>0</v>
      </c>
      <c r="FO46" s="146">
        <f t="shared" si="111"/>
        <v>0</v>
      </c>
      <c r="FP46" s="146">
        <f t="shared" si="112"/>
        <v>0</v>
      </c>
      <c r="FQ46" s="146">
        <f t="shared" si="113"/>
        <v>0</v>
      </c>
      <c r="FR46" s="146">
        <f t="shared" si="114"/>
        <v>0</v>
      </c>
      <c r="FS46" s="7"/>
      <c r="FT46" s="146">
        <f t="shared" si="115"/>
        <v>0</v>
      </c>
      <c r="FU46" s="146">
        <f t="shared" si="116"/>
        <v>0</v>
      </c>
      <c r="FV46" s="146">
        <f t="shared" si="117"/>
        <v>0</v>
      </c>
      <c r="FW46" s="146">
        <f t="shared" si="118"/>
        <v>0</v>
      </c>
      <c r="FX46" s="146">
        <f t="shared" si="119"/>
        <v>0</v>
      </c>
      <c r="FY46" s="146">
        <f t="shared" si="120"/>
        <v>0</v>
      </c>
      <c r="FZ46" s="146">
        <f t="shared" si="121"/>
        <v>0</v>
      </c>
      <c r="GA46" s="7"/>
      <c r="GB46" s="146">
        <f t="shared" si="122"/>
        <v>0</v>
      </c>
      <c r="GC46" s="146">
        <f t="shared" si="123"/>
        <v>0</v>
      </c>
      <c r="GD46" s="146">
        <f t="shared" si="124"/>
        <v>0</v>
      </c>
      <c r="GE46" s="146">
        <f t="shared" si="125"/>
        <v>0</v>
      </c>
      <c r="GF46" s="146">
        <f t="shared" si="126"/>
        <v>0</v>
      </c>
      <c r="GG46" s="146">
        <f t="shared" si="127"/>
        <v>0</v>
      </c>
      <c r="GH46" s="146">
        <f t="shared" si="128"/>
        <v>0</v>
      </c>
      <c r="GI46" s="7"/>
      <c r="GJ46" s="146">
        <f t="shared" si="129"/>
        <v>0</v>
      </c>
      <c r="GK46" s="146">
        <f t="shared" si="130"/>
        <v>0</v>
      </c>
      <c r="GL46" s="146">
        <f t="shared" si="131"/>
        <v>0</v>
      </c>
      <c r="GM46" s="146">
        <f t="shared" si="132"/>
        <v>0</v>
      </c>
      <c r="GN46" s="146">
        <f t="shared" si="133"/>
        <v>0</v>
      </c>
      <c r="GO46" s="146">
        <f t="shared" si="134"/>
        <v>0</v>
      </c>
      <c r="GP46" s="146">
        <f t="shared" si="135"/>
        <v>0</v>
      </c>
      <c r="GQ46" s="7"/>
      <c r="GR46" s="146">
        <f t="shared" si="136"/>
        <v>0</v>
      </c>
      <c r="GS46" s="146">
        <f t="shared" si="137"/>
        <v>0</v>
      </c>
      <c r="GT46" s="146">
        <f t="shared" si="138"/>
        <v>0</v>
      </c>
      <c r="GU46" s="146">
        <f t="shared" si="139"/>
        <v>0</v>
      </c>
      <c r="GV46" s="146">
        <f t="shared" si="140"/>
        <v>0</v>
      </c>
      <c r="GW46" s="146">
        <f t="shared" si="141"/>
        <v>0</v>
      </c>
      <c r="GX46" s="146">
        <f t="shared" si="142"/>
        <v>0</v>
      </c>
      <c r="GY46" s="7"/>
      <c r="GZ46" s="146">
        <f t="shared" si="143"/>
        <v>0</v>
      </c>
      <c r="HA46" s="146">
        <f t="shared" si="144"/>
        <v>0</v>
      </c>
      <c r="HB46" s="146">
        <f t="shared" si="145"/>
        <v>0</v>
      </c>
      <c r="HC46" s="146">
        <f t="shared" si="146"/>
        <v>0</v>
      </c>
      <c r="HD46" s="146">
        <f t="shared" si="147"/>
        <v>0</v>
      </c>
      <c r="HE46" s="146">
        <f t="shared" si="148"/>
        <v>0</v>
      </c>
      <c r="HF46" s="146">
        <f t="shared" si="149"/>
        <v>0</v>
      </c>
      <c r="HG46" s="7"/>
      <c r="HH46" s="146">
        <f t="shared" si="150"/>
        <v>0</v>
      </c>
      <c r="HI46" s="146">
        <f t="shared" si="151"/>
        <v>0</v>
      </c>
      <c r="HJ46" s="146">
        <f t="shared" si="152"/>
        <v>0</v>
      </c>
      <c r="HK46" s="146">
        <f t="shared" si="153"/>
        <v>0</v>
      </c>
      <c r="HL46" s="146">
        <f t="shared" si="154"/>
        <v>0</v>
      </c>
      <c r="HM46" s="146">
        <f t="shared" si="155"/>
        <v>0</v>
      </c>
      <c r="HN46" s="146">
        <f t="shared" si="156"/>
        <v>0</v>
      </c>
      <c r="HO46" s="7"/>
      <c r="HP46" s="146">
        <f t="shared" si="157"/>
        <v>0</v>
      </c>
      <c r="HQ46" s="146">
        <f t="shared" si="158"/>
        <v>0</v>
      </c>
      <c r="HR46" s="146">
        <f t="shared" si="159"/>
        <v>0</v>
      </c>
      <c r="HS46" s="146">
        <f t="shared" si="160"/>
        <v>0</v>
      </c>
      <c r="HT46" s="146">
        <f t="shared" si="161"/>
        <v>0</v>
      </c>
      <c r="HU46" s="146">
        <f t="shared" si="162"/>
        <v>0</v>
      </c>
      <c r="HV46" s="146">
        <f t="shared" si="163"/>
        <v>0</v>
      </c>
      <c r="HW46" s="7"/>
      <c r="HX46" s="146">
        <f t="shared" si="164"/>
        <v>4.1666666666666664E-2</v>
      </c>
      <c r="HY46" s="146">
        <f t="shared" si="165"/>
        <v>4.1666666666666664E-2</v>
      </c>
      <c r="HZ46" s="146">
        <f t="shared" si="166"/>
        <v>4.1666666666666664E-2</v>
      </c>
      <c r="IA46" s="146">
        <f t="shared" si="167"/>
        <v>4.1666666666666664E-2</v>
      </c>
      <c r="IB46" s="146">
        <f t="shared" si="168"/>
        <v>0</v>
      </c>
      <c r="IC46" s="146">
        <f t="shared" si="169"/>
        <v>0</v>
      </c>
      <c r="ID46" s="146">
        <f t="shared" si="170"/>
        <v>0</v>
      </c>
      <c r="IE46" s="7"/>
    </row>
    <row r="47" spans="1:239" ht="17.25" customHeight="1" x14ac:dyDescent="0.65">
      <c r="A47" s="194">
        <v>43</v>
      </c>
      <c r="B47" s="155"/>
      <c r="C47" s="148"/>
      <c r="D47" s="131"/>
      <c r="E47" s="132"/>
      <c r="F47" s="155"/>
      <c r="G47" s="148"/>
      <c r="H47" s="155"/>
      <c r="I47" s="148"/>
      <c r="J47" s="155">
        <v>0.375</v>
      </c>
      <c r="K47" s="148">
        <v>0.79166666666666663</v>
      </c>
      <c r="L47" s="155">
        <v>0.375</v>
      </c>
      <c r="M47" s="148">
        <v>0.79166666666666663</v>
      </c>
      <c r="N47" s="156"/>
      <c r="O47" s="157"/>
      <c r="P47" s="138">
        <f t="shared" si="1"/>
        <v>0.83333333333333326</v>
      </c>
      <c r="Q47" s="139">
        <f t="shared" si="172"/>
        <v>2</v>
      </c>
      <c r="R47" s="39"/>
      <c r="Z47" s="9"/>
      <c r="AB47" s="24"/>
      <c r="AH47" s="175"/>
      <c r="AJ47" s="175"/>
      <c r="AT47" s="25">
        <v>43</v>
      </c>
      <c r="AV47" s="146">
        <f t="shared" ref="AV47:AV54" si="194">IF(AND($B47-$S$5&gt;$S$2,$B47-$S$5&lt;$S$3),$S$4-($B47-$S$5),)+IF(AND($B47&lt;$C47,$C47-$S$5&gt;$S$2,$C47-$S$5&lt;$S$3),$C47-$S$5,)+IF(AND($N47&gt;$O47,$O47-$S$5&gt;$S$2,$O47-$S$5&lt;$S$3),$O47-$S$5,)+IF(AND(OR($B47-$S$5&lt;=$S$2,$B47-$S$5&gt;=$S$3),OR($C47-$S$5&lt;=$S$2,$C47-$S$5&gt;=$S$3),AND($B47&lt;$C47,$B47&lt;=$S$5,$S$5&lt;$C47)),$S$4,)+IF(AND(OR($B47-$S$5&lt;=$S$2,$B47-$S$5&gt;=$S$3),AND($B47&gt;$C47,$B47&lt;=$S$5,$C47&lt;$S$5)),$S$4,)+IF(AND(OR($O47-$S$5&lt;=$S$2,$O47-$S$5&gt;=$S$3),AND($N47&gt;$O47,$O47&gt;$S$5)),$S$4,)</f>
        <v>0</v>
      </c>
      <c r="AW47" s="146">
        <f t="shared" si="4"/>
        <v>0</v>
      </c>
      <c r="AX47" s="146">
        <f t="shared" si="5"/>
        <v>0</v>
      </c>
      <c r="AY47" s="146">
        <f t="shared" si="6"/>
        <v>0</v>
      </c>
      <c r="AZ47" s="146">
        <f t="shared" si="7"/>
        <v>0</v>
      </c>
      <c r="BA47" s="146">
        <f t="shared" si="8"/>
        <v>0</v>
      </c>
      <c r="BB47" s="146">
        <f t="shared" si="9"/>
        <v>0</v>
      </c>
      <c r="BD47" s="146">
        <f t="shared" si="10"/>
        <v>0</v>
      </c>
      <c r="BE47" s="146">
        <f t="shared" si="11"/>
        <v>0</v>
      </c>
      <c r="BF47" s="146">
        <f t="shared" si="12"/>
        <v>0</v>
      </c>
      <c r="BG47" s="146">
        <f t="shared" si="13"/>
        <v>0</v>
      </c>
      <c r="BH47" s="146">
        <f t="shared" si="14"/>
        <v>0</v>
      </c>
      <c r="BI47" s="146">
        <f t="shared" si="15"/>
        <v>0</v>
      </c>
      <c r="BJ47" s="146">
        <f t="shared" si="16"/>
        <v>0</v>
      </c>
      <c r="BK47" s="25"/>
      <c r="BL47" s="146">
        <f t="shared" si="17"/>
        <v>0</v>
      </c>
      <c r="BM47" s="146">
        <f t="shared" si="18"/>
        <v>0</v>
      </c>
      <c r="BN47" s="146">
        <f t="shared" si="19"/>
        <v>0</v>
      </c>
      <c r="BO47" s="146">
        <f t="shared" si="20"/>
        <v>0</v>
      </c>
      <c r="BP47" s="146">
        <f t="shared" si="21"/>
        <v>0</v>
      </c>
      <c r="BQ47" s="146">
        <f t="shared" si="22"/>
        <v>0</v>
      </c>
      <c r="BR47" s="146">
        <f t="shared" si="23"/>
        <v>0</v>
      </c>
      <c r="BT47" s="146">
        <f t="shared" si="24"/>
        <v>0</v>
      </c>
      <c r="BU47" s="146">
        <f t="shared" si="25"/>
        <v>0</v>
      </c>
      <c r="BV47" s="146">
        <f t="shared" si="26"/>
        <v>0</v>
      </c>
      <c r="BW47" s="146">
        <f t="shared" si="27"/>
        <v>0</v>
      </c>
      <c r="BX47" s="146">
        <f t="shared" si="28"/>
        <v>0</v>
      </c>
      <c r="BY47" s="146">
        <f t="shared" si="29"/>
        <v>0</v>
      </c>
      <c r="BZ47" s="146">
        <f t="shared" si="30"/>
        <v>0</v>
      </c>
      <c r="CB47" s="146">
        <f t="shared" si="31"/>
        <v>0</v>
      </c>
      <c r="CC47" s="146">
        <f t="shared" si="32"/>
        <v>0</v>
      </c>
      <c r="CD47" s="146">
        <f t="shared" si="33"/>
        <v>0</v>
      </c>
      <c r="CE47" s="146">
        <f t="shared" si="34"/>
        <v>0</v>
      </c>
      <c r="CF47" s="146">
        <f t="shared" si="35"/>
        <v>0</v>
      </c>
      <c r="CG47" s="146">
        <f t="shared" si="36"/>
        <v>0</v>
      </c>
      <c r="CH47" s="146">
        <f t="shared" si="37"/>
        <v>0</v>
      </c>
      <c r="CJ47" s="146">
        <f t="shared" si="38"/>
        <v>0</v>
      </c>
      <c r="CK47" s="146">
        <f t="shared" si="39"/>
        <v>0</v>
      </c>
      <c r="CL47" s="146">
        <f t="shared" si="40"/>
        <v>0</v>
      </c>
      <c r="CM47" s="146">
        <f t="shared" si="41"/>
        <v>0</v>
      </c>
      <c r="CN47" s="146">
        <f t="shared" si="42"/>
        <v>0</v>
      </c>
      <c r="CO47" s="146">
        <f t="shared" si="43"/>
        <v>0</v>
      </c>
      <c r="CP47" s="146">
        <f t="shared" si="44"/>
        <v>0</v>
      </c>
      <c r="CQ47" s="25"/>
      <c r="CR47" s="146">
        <f t="shared" si="45"/>
        <v>0</v>
      </c>
      <c r="CS47" s="146">
        <f t="shared" si="46"/>
        <v>0</v>
      </c>
      <c r="CT47" s="146">
        <f t="shared" si="47"/>
        <v>0</v>
      </c>
      <c r="CU47" s="146">
        <f t="shared" si="48"/>
        <v>0</v>
      </c>
      <c r="CV47" s="146">
        <f t="shared" si="49"/>
        <v>0</v>
      </c>
      <c r="CW47" s="146">
        <f t="shared" si="50"/>
        <v>0</v>
      </c>
      <c r="CX47" s="146">
        <f t="shared" si="51"/>
        <v>0</v>
      </c>
      <c r="CZ47" s="146">
        <f t="shared" si="52"/>
        <v>0</v>
      </c>
      <c r="DA47" s="146">
        <f t="shared" si="53"/>
        <v>0</v>
      </c>
      <c r="DB47" s="146">
        <f t="shared" si="54"/>
        <v>0</v>
      </c>
      <c r="DC47" s="146">
        <f t="shared" si="55"/>
        <v>0</v>
      </c>
      <c r="DD47" s="146">
        <f t="shared" si="56"/>
        <v>0</v>
      </c>
      <c r="DE47" s="146">
        <f t="shared" si="57"/>
        <v>0</v>
      </c>
      <c r="DF47" s="146">
        <f t="shared" si="58"/>
        <v>0</v>
      </c>
      <c r="DG47" s="25"/>
      <c r="DH47" s="146">
        <f t="shared" si="59"/>
        <v>0</v>
      </c>
      <c r="DI47" s="146">
        <f t="shared" si="60"/>
        <v>0</v>
      </c>
      <c r="DJ47" s="146">
        <f t="shared" si="61"/>
        <v>0</v>
      </c>
      <c r="DK47" s="146">
        <f t="shared" si="62"/>
        <v>0</v>
      </c>
      <c r="DL47" s="146">
        <f t="shared" si="63"/>
        <v>0</v>
      </c>
      <c r="DM47" s="146">
        <f t="shared" si="64"/>
        <v>0</v>
      </c>
      <c r="DN47" s="146">
        <f t="shared" si="65"/>
        <v>0</v>
      </c>
      <c r="DP47" s="146">
        <f t="shared" si="66"/>
        <v>0</v>
      </c>
      <c r="DQ47" s="146">
        <f t="shared" si="67"/>
        <v>0</v>
      </c>
      <c r="DR47" s="146">
        <f t="shared" si="68"/>
        <v>0</v>
      </c>
      <c r="DS47" s="146">
        <f t="shared" si="69"/>
        <v>0</v>
      </c>
      <c r="DT47" s="146">
        <f t="shared" si="70"/>
        <v>4.1666666666666664E-2</v>
      </c>
      <c r="DU47" s="146">
        <f t="shared" si="71"/>
        <v>4.1666666666666664E-2</v>
      </c>
      <c r="DV47" s="146">
        <f t="shared" si="72"/>
        <v>0</v>
      </c>
      <c r="DW47" s="25"/>
      <c r="DX47" s="146">
        <f t="shared" si="73"/>
        <v>0</v>
      </c>
      <c r="DY47" s="146">
        <f t="shared" si="74"/>
        <v>0</v>
      </c>
      <c r="DZ47" s="146">
        <f t="shared" si="75"/>
        <v>0</v>
      </c>
      <c r="EA47" s="146">
        <f t="shared" si="76"/>
        <v>0</v>
      </c>
      <c r="EB47" s="146">
        <f t="shared" si="77"/>
        <v>4.1666666666666664E-2</v>
      </c>
      <c r="EC47" s="146">
        <f t="shared" si="78"/>
        <v>4.1666666666666664E-2</v>
      </c>
      <c r="ED47" s="146">
        <f t="shared" si="79"/>
        <v>0</v>
      </c>
      <c r="EF47" s="146">
        <f t="shared" si="80"/>
        <v>0</v>
      </c>
      <c r="EG47" s="146">
        <f t="shared" si="81"/>
        <v>0</v>
      </c>
      <c r="EH47" s="146">
        <f t="shared" si="82"/>
        <v>0</v>
      </c>
      <c r="EI47" s="146">
        <f t="shared" si="83"/>
        <v>0</v>
      </c>
      <c r="EJ47" s="146">
        <f t="shared" si="84"/>
        <v>4.1666666666666664E-2</v>
      </c>
      <c r="EK47" s="146">
        <f t="shared" si="85"/>
        <v>4.1666666666666664E-2</v>
      </c>
      <c r="EL47" s="146">
        <f t="shared" si="86"/>
        <v>0</v>
      </c>
      <c r="EN47" s="146">
        <f t="shared" si="87"/>
        <v>0</v>
      </c>
      <c r="EO47" s="146">
        <f t="shared" si="88"/>
        <v>0</v>
      </c>
      <c r="EP47" s="146">
        <f t="shared" si="89"/>
        <v>0</v>
      </c>
      <c r="EQ47" s="146">
        <f t="shared" si="90"/>
        <v>0</v>
      </c>
      <c r="ER47" s="146">
        <f t="shared" si="91"/>
        <v>4.1666666666666664E-2</v>
      </c>
      <c r="ES47" s="146">
        <f t="shared" si="92"/>
        <v>4.1666666666666664E-2</v>
      </c>
      <c r="ET47" s="146">
        <f t="shared" si="93"/>
        <v>0</v>
      </c>
      <c r="EV47" s="146">
        <f t="shared" si="94"/>
        <v>0</v>
      </c>
      <c r="EW47" s="146">
        <f t="shared" si="95"/>
        <v>0</v>
      </c>
      <c r="EX47" s="146">
        <f t="shared" si="96"/>
        <v>0</v>
      </c>
      <c r="EY47" s="146">
        <f t="shared" si="97"/>
        <v>0</v>
      </c>
      <c r="EZ47" s="146">
        <f t="shared" si="98"/>
        <v>4.1666666666666664E-2</v>
      </c>
      <c r="FA47" s="146">
        <f t="shared" si="99"/>
        <v>4.1666666666666664E-2</v>
      </c>
      <c r="FB47" s="146">
        <f t="shared" si="100"/>
        <v>0</v>
      </c>
      <c r="FC47" s="25"/>
      <c r="FD47" s="146">
        <f t="shared" si="101"/>
        <v>0</v>
      </c>
      <c r="FE47" s="146">
        <f t="shared" si="102"/>
        <v>0</v>
      </c>
      <c r="FF47" s="146">
        <f t="shared" si="103"/>
        <v>0</v>
      </c>
      <c r="FG47" s="146">
        <f t="shared" si="104"/>
        <v>0</v>
      </c>
      <c r="FH47" s="146">
        <f t="shared" si="105"/>
        <v>4.1666666666666664E-2</v>
      </c>
      <c r="FI47" s="146">
        <f t="shared" si="106"/>
        <v>4.1666666666666664E-2</v>
      </c>
      <c r="FJ47" s="146">
        <f t="shared" si="107"/>
        <v>0</v>
      </c>
      <c r="FL47" s="146">
        <f t="shared" si="108"/>
        <v>0</v>
      </c>
      <c r="FM47" s="146">
        <f t="shared" si="109"/>
        <v>0</v>
      </c>
      <c r="FN47" s="146">
        <f t="shared" si="110"/>
        <v>0</v>
      </c>
      <c r="FO47" s="146">
        <f t="shared" si="111"/>
        <v>0</v>
      </c>
      <c r="FP47" s="146">
        <f t="shared" si="112"/>
        <v>4.1666666666666664E-2</v>
      </c>
      <c r="FQ47" s="146">
        <f t="shared" si="113"/>
        <v>4.1666666666666664E-2</v>
      </c>
      <c r="FR47" s="146">
        <f t="shared" si="114"/>
        <v>0</v>
      </c>
      <c r="FT47" s="146">
        <f t="shared" si="115"/>
        <v>0</v>
      </c>
      <c r="FU47" s="146">
        <f t="shared" si="116"/>
        <v>0</v>
      </c>
      <c r="FV47" s="146">
        <f t="shared" si="117"/>
        <v>0</v>
      </c>
      <c r="FW47" s="146">
        <f t="shared" si="118"/>
        <v>0</v>
      </c>
      <c r="FX47" s="146">
        <f t="shared" si="119"/>
        <v>4.1666666666666664E-2</v>
      </c>
      <c r="FY47" s="146">
        <f t="shared" si="120"/>
        <v>4.1666666666666664E-2</v>
      </c>
      <c r="FZ47" s="146">
        <f t="shared" si="121"/>
        <v>0</v>
      </c>
      <c r="GB47" s="146">
        <f t="shared" si="122"/>
        <v>0</v>
      </c>
      <c r="GC47" s="146">
        <f t="shared" si="123"/>
        <v>0</v>
      </c>
      <c r="GD47" s="146">
        <f t="shared" si="124"/>
        <v>0</v>
      </c>
      <c r="GE47" s="146">
        <f t="shared" si="125"/>
        <v>0</v>
      </c>
      <c r="GF47" s="146">
        <f t="shared" si="126"/>
        <v>4.1666666666666664E-2</v>
      </c>
      <c r="GG47" s="146">
        <f t="shared" si="127"/>
        <v>4.1666666666666664E-2</v>
      </c>
      <c r="GH47" s="146">
        <f t="shared" si="128"/>
        <v>0</v>
      </c>
      <c r="GJ47" s="146">
        <f t="shared" si="129"/>
        <v>0</v>
      </c>
      <c r="GK47" s="146">
        <f t="shared" si="130"/>
        <v>0</v>
      </c>
      <c r="GL47" s="146">
        <f t="shared" si="131"/>
        <v>0</v>
      </c>
      <c r="GM47" s="146">
        <f t="shared" si="132"/>
        <v>0</v>
      </c>
      <c r="GN47" s="146">
        <f t="shared" si="133"/>
        <v>4.1666666666666664E-2</v>
      </c>
      <c r="GO47" s="146">
        <f t="shared" si="134"/>
        <v>4.1666666666666664E-2</v>
      </c>
      <c r="GP47" s="146">
        <f t="shared" si="135"/>
        <v>0</v>
      </c>
      <c r="GR47" s="146">
        <f t="shared" si="136"/>
        <v>0</v>
      </c>
      <c r="GS47" s="146">
        <f t="shared" si="137"/>
        <v>0</v>
      </c>
      <c r="GT47" s="146">
        <f t="shared" si="138"/>
        <v>0</v>
      </c>
      <c r="GU47" s="146">
        <f t="shared" si="139"/>
        <v>0</v>
      </c>
      <c r="GV47" s="146">
        <f t="shared" si="140"/>
        <v>0</v>
      </c>
      <c r="GW47" s="146">
        <f t="shared" si="141"/>
        <v>0</v>
      </c>
      <c r="GX47" s="146">
        <f t="shared" si="142"/>
        <v>0</v>
      </c>
      <c r="GZ47" s="146">
        <f t="shared" si="143"/>
        <v>0</v>
      </c>
      <c r="HA47" s="146">
        <f t="shared" si="144"/>
        <v>0</v>
      </c>
      <c r="HB47" s="146">
        <f t="shared" si="145"/>
        <v>0</v>
      </c>
      <c r="HC47" s="146">
        <f t="shared" si="146"/>
        <v>0</v>
      </c>
      <c r="HD47" s="146">
        <f t="shared" si="147"/>
        <v>0</v>
      </c>
      <c r="HE47" s="146">
        <f t="shared" si="148"/>
        <v>0</v>
      </c>
      <c r="HF47" s="146">
        <f t="shared" si="149"/>
        <v>0</v>
      </c>
      <c r="HH47" s="146">
        <f t="shared" si="150"/>
        <v>0</v>
      </c>
      <c r="HI47" s="146">
        <f t="shared" si="151"/>
        <v>0</v>
      </c>
      <c r="HJ47" s="146">
        <f t="shared" si="152"/>
        <v>0</v>
      </c>
      <c r="HK47" s="146">
        <f t="shared" si="153"/>
        <v>0</v>
      </c>
      <c r="HL47" s="146">
        <f t="shared" si="154"/>
        <v>0</v>
      </c>
      <c r="HM47" s="146">
        <f t="shared" si="155"/>
        <v>0</v>
      </c>
      <c r="HN47" s="146">
        <f t="shared" si="156"/>
        <v>0</v>
      </c>
      <c r="HP47" s="146">
        <f t="shared" si="157"/>
        <v>0</v>
      </c>
      <c r="HQ47" s="146">
        <f t="shared" si="158"/>
        <v>0</v>
      </c>
      <c r="HR47" s="146">
        <f t="shared" si="159"/>
        <v>0</v>
      </c>
      <c r="HS47" s="146">
        <f t="shared" si="160"/>
        <v>0</v>
      </c>
      <c r="HT47" s="146">
        <f t="shared" si="161"/>
        <v>0</v>
      </c>
      <c r="HU47" s="146">
        <f t="shared" si="162"/>
        <v>0</v>
      </c>
      <c r="HV47" s="146">
        <f t="shared" si="163"/>
        <v>0</v>
      </c>
      <c r="HX47" s="146">
        <f t="shared" si="164"/>
        <v>0</v>
      </c>
      <c r="HY47" s="146">
        <f t="shared" si="165"/>
        <v>0</v>
      </c>
      <c r="HZ47" s="146">
        <f t="shared" si="166"/>
        <v>0</v>
      </c>
      <c r="IA47" s="146">
        <f t="shared" si="167"/>
        <v>0</v>
      </c>
      <c r="IB47" s="146">
        <f t="shared" si="168"/>
        <v>0</v>
      </c>
      <c r="IC47" s="146">
        <f t="shared" si="169"/>
        <v>0</v>
      </c>
      <c r="ID47" s="146">
        <f t="shared" si="170"/>
        <v>0</v>
      </c>
    </row>
    <row r="48" spans="1:239" ht="17.25" customHeight="1" x14ac:dyDescent="0.65">
      <c r="A48" s="4">
        <v>44</v>
      </c>
      <c r="B48" s="155"/>
      <c r="C48" s="148"/>
      <c r="D48" s="155"/>
      <c r="E48" s="148"/>
      <c r="F48" s="155"/>
      <c r="G48" s="148"/>
      <c r="H48" s="131"/>
      <c r="I48" s="132"/>
      <c r="J48" s="147"/>
      <c r="K48" s="148"/>
      <c r="L48" s="131"/>
      <c r="M48" s="132"/>
      <c r="N48" s="155"/>
      <c r="O48" s="148"/>
      <c r="P48" s="138">
        <f t="shared" si="1"/>
        <v>0</v>
      </c>
      <c r="Q48" s="139">
        <f t="shared" si="172"/>
        <v>0</v>
      </c>
      <c r="R48" s="39"/>
      <c r="Z48" s="9"/>
      <c r="AB48" s="24"/>
      <c r="AH48" s="175"/>
      <c r="AJ48" s="175"/>
      <c r="AT48" s="25">
        <v>44</v>
      </c>
      <c r="AV48" s="146">
        <f t="shared" si="194"/>
        <v>0</v>
      </c>
      <c r="AW48" s="146">
        <f t="shared" si="4"/>
        <v>0</v>
      </c>
      <c r="AX48" s="146">
        <f t="shared" si="5"/>
        <v>0</v>
      </c>
      <c r="AY48" s="146">
        <f t="shared" si="6"/>
        <v>0</v>
      </c>
      <c r="AZ48" s="146">
        <f t="shared" si="7"/>
        <v>0</v>
      </c>
      <c r="BA48" s="146">
        <f t="shared" si="8"/>
        <v>0</v>
      </c>
      <c r="BB48" s="146">
        <f t="shared" si="9"/>
        <v>0</v>
      </c>
      <c r="BD48" s="146">
        <f t="shared" si="10"/>
        <v>0</v>
      </c>
      <c r="BE48" s="146">
        <f t="shared" si="11"/>
        <v>0</v>
      </c>
      <c r="BF48" s="146">
        <f t="shared" si="12"/>
        <v>0</v>
      </c>
      <c r="BG48" s="146">
        <f t="shared" si="13"/>
        <v>0</v>
      </c>
      <c r="BH48" s="146">
        <f t="shared" si="14"/>
        <v>0</v>
      </c>
      <c r="BI48" s="146">
        <f t="shared" si="15"/>
        <v>0</v>
      </c>
      <c r="BJ48" s="146">
        <f t="shared" si="16"/>
        <v>0</v>
      </c>
      <c r="BK48" s="25"/>
      <c r="BL48" s="146">
        <f t="shared" si="17"/>
        <v>0</v>
      </c>
      <c r="BM48" s="146">
        <f t="shared" si="18"/>
        <v>0</v>
      </c>
      <c r="BN48" s="146">
        <f t="shared" si="19"/>
        <v>0</v>
      </c>
      <c r="BO48" s="146">
        <f t="shared" si="20"/>
        <v>0</v>
      </c>
      <c r="BP48" s="146">
        <f t="shared" si="21"/>
        <v>0</v>
      </c>
      <c r="BQ48" s="146">
        <f t="shared" si="22"/>
        <v>0</v>
      </c>
      <c r="BR48" s="146">
        <f t="shared" si="23"/>
        <v>0</v>
      </c>
      <c r="BT48" s="146">
        <f t="shared" si="24"/>
        <v>0</v>
      </c>
      <c r="BU48" s="146">
        <f t="shared" si="25"/>
        <v>0</v>
      </c>
      <c r="BV48" s="146">
        <f t="shared" si="26"/>
        <v>0</v>
      </c>
      <c r="BW48" s="146">
        <f t="shared" si="27"/>
        <v>0</v>
      </c>
      <c r="BX48" s="146">
        <f t="shared" si="28"/>
        <v>0</v>
      </c>
      <c r="BY48" s="146">
        <f t="shared" si="29"/>
        <v>0</v>
      </c>
      <c r="BZ48" s="146">
        <f t="shared" si="30"/>
        <v>0</v>
      </c>
      <c r="CB48" s="146">
        <f t="shared" si="31"/>
        <v>0</v>
      </c>
      <c r="CC48" s="146">
        <f t="shared" si="32"/>
        <v>0</v>
      </c>
      <c r="CD48" s="146">
        <f t="shared" si="33"/>
        <v>0</v>
      </c>
      <c r="CE48" s="146">
        <f t="shared" si="34"/>
        <v>0</v>
      </c>
      <c r="CF48" s="146">
        <f t="shared" si="35"/>
        <v>0</v>
      </c>
      <c r="CG48" s="146">
        <f t="shared" si="36"/>
        <v>0</v>
      </c>
      <c r="CH48" s="146">
        <f t="shared" si="37"/>
        <v>0</v>
      </c>
      <c r="CJ48" s="146">
        <f t="shared" si="38"/>
        <v>0</v>
      </c>
      <c r="CK48" s="146">
        <f t="shared" si="39"/>
        <v>0</v>
      </c>
      <c r="CL48" s="146">
        <f t="shared" si="40"/>
        <v>0</v>
      </c>
      <c r="CM48" s="146">
        <f t="shared" si="41"/>
        <v>0</v>
      </c>
      <c r="CN48" s="146">
        <f t="shared" si="42"/>
        <v>0</v>
      </c>
      <c r="CO48" s="146">
        <f t="shared" si="43"/>
        <v>0</v>
      </c>
      <c r="CP48" s="146">
        <f t="shared" si="44"/>
        <v>0</v>
      </c>
      <c r="CQ48" s="25"/>
      <c r="CR48" s="146">
        <f t="shared" si="45"/>
        <v>0</v>
      </c>
      <c r="CS48" s="146">
        <f t="shared" si="46"/>
        <v>0</v>
      </c>
      <c r="CT48" s="146">
        <f t="shared" si="47"/>
        <v>0</v>
      </c>
      <c r="CU48" s="146">
        <f t="shared" si="48"/>
        <v>0</v>
      </c>
      <c r="CV48" s="146">
        <f t="shared" si="49"/>
        <v>0</v>
      </c>
      <c r="CW48" s="146">
        <f t="shared" si="50"/>
        <v>0</v>
      </c>
      <c r="CX48" s="146">
        <f t="shared" si="51"/>
        <v>0</v>
      </c>
      <c r="CZ48" s="146">
        <f t="shared" si="52"/>
        <v>0</v>
      </c>
      <c r="DA48" s="146">
        <f t="shared" si="53"/>
        <v>0</v>
      </c>
      <c r="DB48" s="146">
        <f t="shared" si="54"/>
        <v>0</v>
      </c>
      <c r="DC48" s="146">
        <f t="shared" si="55"/>
        <v>0</v>
      </c>
      <c r="DD48" s="146">
        <f t="shared" si="56"/>
        <v>0</v>
      </c>
      <c r="DE48" s="146">
        <f t="shared" si="57"/>
        <v>0</v>
      </c>
      <c r="DF48" s="146">
        <f t="shared" si="58"/>
        <v>0</v>
      </c>
      <c r="DG48" s="25"/>
      <c r="DH48" s="146">
        <f t="shared" si="59"/>
        <v>0</v>
      </c>
      <c r="DI48" s="146">
        <f t="shared" si="60"/>
        <v>0</v>
      </c>
      <c r="DJ48" s="146">
        <f t="shared" si="61"/>
        <v>0</v>
      </c>
      <c r="DK48" s="146">
        <f t="shared" si="62"/>
        <v>0</v>
      </c>
      <c r="DL48" s="146">
        <f t="shared" si="63"/>
        <v>0</v>
      </c>
      <c r="DM48" s="146">
        <f t="shared" si="64"/>
        <v>0</v>
      </c>
      <c r="DN48" s="146">
        <f t="shared" si="65"/>
        <v>0</v>
      </c>
      <c r="DP48" s="146">
        <f t="shared" si="66"/>
        <v>0</v>
      </c>
      <c r="DQ48" s="146">
        <f t="shared" si="67"/>
        <v>0</v>
      </c>
      <c r="DR48" s="146">
        <f t="shared" si="68"/>
        <v>0</v>
      </c>
      <c r="DS48" s="146">
        <f t="shared" si="69"/>
        <v>0</v>
      </c>
      <c r="DT48" s="146">
        <f t="shared" si="70"/>
        <v>0</v>
      </c>
      <c r="DU48" s="146">
        <f t="shared" si="71"/>
        <v>0</v>
      </c>
      <c r="DV48" s="146">
        <f t="shared" si="72"/>
        <v>0</v>
      </c>
      <c r="DW48" s="25"/>
      <c r="DX48" s="146">
        <f t="shared" si="73"/>
        <v>0</v>
      </c>
      <c r="DY48" s="146">
        <f t="shared" si="74"/>
        <v>0</v>
      </c>
      <c r="DZ48" s="146">
        <f t="shared" si="75"/>
        <v>0</v>
      </c>
      <c r="EA48" s="146">
        <f t="shared" si="76"/>
        <v>0</v>
      </c>
      <c r="EB48" s="146">
        <f t="shared" si="77"/>
        <v>0</v>
      </c>
      <c r="EC48" s="146">
        <f t="shared" si="78"/>
        <v>0</v>
      </c>
      <c r="ED48" s="146">
        <f t="shared" si="79"/>
        <v>0</v>
      </c>
      <c r="EF48" s="146">
        <f t="shared" si="80"/>
        <v>0</v>
      </c>
      <c r="EG48" s="146">
        <f t="shared" si="81"/>
        <v>0</v>
      </c>
      <c r="EH48" s="146">
        <f t="shared" si="82"/>
        <v>0</v>
      </c>
      <c r="EI48" s="146">
        <f t="shared" si="83"/>
        <v>0</v>
      </c>
      <c r="EJ48" s="146">
        <f t="shared" si="84"/>
        <v>0</v>
      </c>
      <c r="EK48" s="146">
        <f t="shared" si="85"/>
        <v>0</v>
      </c>
      <c r="EL48" s="146">
        <f t="shared" si="86"/>
        <v>0</v>
      </c>
      <c r="EN48" s="146">
        <f t="shared" si="87"/>
        <v>0</v>
      </c>
      <c r="EO48" s="146">
        <f t="shared" si="88"/>
        <v>0</v>
      </c>
      <c r="EP48" s="146">
        <f t="shared" si="89"/>
        <v>0</v>
      </c>
      <c r="EQ48" s="146">
        <f t="shared" si="90"/>
        <v>0</v>
      </c>
      <c r="ER48" s="146">
        <f t="shared" si="91"/>
        <v>0</v>
      </c>
      <c r="ES48" s="146">
        <f t="shared" si="92"/>
        <v>0</v>
      </c>
      <c r="ET48" s="146">
        <f t="shared" si="93"/>
        <v>0</v>
      </c>
      <c r="EV48" s="146">
        <f t="shared" si="94"/>
        <v>0</v>
      </c>
      <c r="EW48" s="146">
        <f t="shared" si="95"/>
        <v>0</v>
      </c>
      <c r="EX48" s="146">
        <f t="shared" si="96"/>
        <v>0</v>
      </c>
      <c r="EY48" s="146">
        <f t="shared" si="97"/>
        <v>0</v>
      </c>
      <c r="EZ48" s="146">
        <f t="shared" si="98"/>
        <v>0</v>
      </c>
      <c r="FA48" s="146">
        <f t="shared" si="99"/>
        <v>0</v>
      </c>
      <c r="FB48" s="146">
        <f t="shared" si="100"/>
        <v>0</v>
      </c>
      <c r="FC48" s="25"/>
      <c r="FD48" s="146">
        <f t="shared" si="101"/>
        <v>0</v>
      </c>
      <c r="FE48" s="146">
        <f t="shared" si="102"/>
        <v>0</v>
      </c>
      <c r="FF48" s="146">
        <f t="shared" si="103"/>
        <v>0</v>
      </c>
      <c r="FG48" s="146">
        <f t="shared" si="104"/>
        <v>0</v>
      </c>
      <c r="FH48" s="146">
        <f t="shared" si="105"/>
        <v>0</v>
      </c>
      <c r="FI48" s="146">
        <f t="shared" si="106"/>
        <v>0</v>
      </c>
      <c r="FJ48" s="146">
        <f t="shared" si="107"/>
        <v>0</v>
      </c>
      <c r="FL48" s="146">
        <f t="shared" si="108"/>
        <v>0</v>
      </c>
      <c r="FM48" s="146">
        <f t="shared" si="109"/>
        <v>0</v>
      </c>
      <c r="FN48" s="146">
        <f t="shared" si="110"/>
        <v>0</v>
      </c>
      <c r="FO48" s="146">
        <f t="shared" si="111"/>
        <v>0</v>
      </c>
      <c r="FP48" s="146">
        <f t="shared" si="112"/>
        <v>0</v>
      </c>
      <c r="FQ48" s="146">
        <f t="shared" si="113"/>
        <v>0</v>
      </c>
      <c r="FR48" s="146">
        <f t="shared" si="114"/>
        <v>0</v>
      </c>
      <c r="FT48" s="146">
        <f t="shared" si="115"/>
        <v>0</v>
      </c>
      <c r="FU48" s="146">
        <f t="shared" si="116"/>
        <v>0</v>
      </c>
      <c r="FV48" s="146">
        <f t="shared" si="117"/>
        <v>0</v>
      </c>
      <c r="FW48" s="146">
        <f t="shared" si="118"/>
        <v>0</v>
      </c>
      <c r="FX48" s="146">
        <f t="shared" si="119"/>
        <v>0</v>
      </c>
      <c r="FY48" s="146">
        <f t="shared" si="120"/>
        <v>0</v>
      </c>
      <c r="FZ48" s="146">
        <f t="shared" si="121"/>
        <v>0</v>
      </c>
      <c r="GB48" s="146">
        <f t="shared" si="122"/>
        <v>0</v>
      </c>
      <c r="GC48" s="146">
        <f t="shared" si="123"/>
        <v>0</v>
      </c>
      <c r="GD48" s="146">
        <f t="shared" si="124"/>
        <v>0</v>
      </c>
      <c r="GE48" s="146">
        <f t="shared" si="125"/>
        <v>0</v>
      </c>
      <c r="GF48" s="146">
        <f t="shared" si="126"/>
        <v>0</v>
      </c>
      <c r="GG48" s="146">
        <f t="shared" si="127"/>
        <v>0</v>
      </c>
      <c r="GH48" s="146">
        <f t="shared" si="128"/>
        <v>0</v>
      </c>
      <c r="GJ48" s="146">
        <f t="shared" si="129"/>
        <v>0</v>
      </c>
      <c r="GK48" s="146">
        <f t="shared" si="130"/>
        <v>0</v>
      </c>
      <c r="GL48" s="146">
        <f t="shared" si="131"/>
        <v>0</v>
      </c>
      <c r="GM48" s="146">
        <f t="shared" si="132"/>
        <v>0</v>
      </c>
      <c r="GN48" s="146">
        <f t="shared" si="133"/>
        <v>0</v>
      </c>
      <c r="GO48" s="146">
        <f t="shared" si="134"/>
        <v>0</v>
      </c>
      <c r="GP48" s="146">
        <f t="shared" si="135"/>
        <v>0</v>
      </c>
      <c r="GR48" s="146">
        <f t="shared" si="136"/>
        <v>0</v>
      </c>
      <c r="GS48" s="146">
        <f t="shared" si="137"/>
        <v>0</v>
      </c>
      <c r="GT48" s="146">
        <f t="shared" si="138"/>
        <v>0</v>
      </c>
      <c r="GU48" s="146">
        <f t="shared" si="139"/>
        <v>0</v>
      </c>
      <c r="GV48" s="146">
        <f t="shared" si="140"/>
        <v>0</v>
      </c>
      <c r="GW48" s="146">
        <f t="shared" si="141"/>
        <v>0</v>
      </c>
      <c r="GX48" s="146">
        <f t="shared" si="142"/>
        <v>0</v>
      </c>
      <c r="GZ48" s="146">
        <f t="shared" si="143"/>
        <v>0</v>
      </c>
      <c r="HA48" s="146">
        <f t="shared" si="144"/>
        <v>0</v>
      </c>
      <c r="HB48" s="146">
        <f t="shared" si="145"/>
        <v>0</v>
      </c>
      <c r="HC48" s="146">
        <f t="shared" si="146"/>
        <v>0</v>
      </c>
      <c r="HD48" s="146">
        <f t="shared" si="147"/>
        <v>0</v>
      </c>
      <c r="HE48" s="146">
        <f t="shared" si="148"/>
        <v>0</v>
      </c>
      <c r="HF48" s="146">
        <f t="shared" si="149"/>
        <v>0</v>
      </c>
      <c r="HH48" s="146">
        <f t="shared" si="150"/>
        <v>0</v>
      </c>
      <c r="HI48" s="146">
        <f t="shared" si="151"/>
        <v>0</v>
      </c>
      <c r="HJ48" s="146">
        <f t="shared" si="152"/>
        <v>0</v>
      </c>
      <c r="HK48" s="146">
        <f t="shared" si="153"/>
        <v>0</v>
      </c>
      <c r="HL48" s="146">
        <f t="shared" si="154"/>
        <v>0</v>
      </c>
      <c r="HM48" s="146">
        <f t="shared" si="155"/>
        <v>0</v>
      </c>
      <c r="HN48" s="146">
        <f t="shared" si="156"/>
        <v>0</v>
      </c>
      <c r="HP48" s="146">
        <f t="shared" si="157"/>
        <v>0</v>
      </c>
      <c r="HQ48" s="146">
        <f t="shared" si="158"/>
        <v>0</v>
      </c>
      <c r="HR48" s="146">
        <f t="shared" si="159"/>
        <v>0</v>
      </c>
      <c r="HS48" s="146">
        <f t="shared" si="160"/>
        <v>0</v>
      </c>
      <c r="HT48" s="146">
        <f t="shared" si="161"/>
        <v>0</v>
      </c>
      <c r="HU48" s="146">
        <f t="shared" si="162"/>
        <v>0</v>
      </c>
      <c r="HV48" s="146">
        <f t="shared" si="163"/>
        <v>0</v>
      </c>
      <c r="HX48" s="146">
        <f t="shared" si="164"/>
        <v>0</v>
      </c>
      <c r="HY48" s="146">
        <f t="shared" si="165"/>
        <v>0</v>
      </c>
      <c r="HZ48" s="146">
        <f t="shared" si="166"/>
        <v>0</v>
      </c>
      <c r="IA48" s="146">
        <f t="shared" si="167"/>
        <v>0</v>
      </c>
      <c r="IB48" s="146">
        <f t="shared" si="168"/>
        <v>0</v>
      </c>
      <c r="IC48" s="146">
        <f t="shared" si="169"/>
        <v>0</v>
      </c>
      <c r="ID48" s="146">
        <f t="shared" si="170"/>
        <v>0</v>
      </c>
    </row>
    <row r="49" spans="1:239" ht="17.25" customHeight="1" x14ac:dyDescent="0.65">
      <c r="A49" s="4">
        <v>45</v>
      </c>
      <c r="B49" s="155"/>
      <c r="C49" s="148"/>
      <c r="D49" s="131"/>
      <c r="E49" s="132"/>
      <c r="F49" s="147"/>
      <c r="G49" s="148"/>
      <c r="H49" s="131"/>
      <c r="I49" s="132"/>
      <c r="J49" s="147"/>
      <c r="K49" s="148"/>
      <c r="L49" s="131"/>
      <c r="M49" s="132"/>
      <c r="N49" s="156"/>
      <c r="O49" s="157"/>
      <c r="P49" s="138">
        <f t="shared" si="1"/>
        <v>0</v>
      </c>
      <c r="Q49" s="139">
        <f t="shared" si="172"/>
        <v>0</v>
      </c>
      <c r="R49" s="39"/>
      <c r="Z49" s="9"/>
      <c r="AB49" s="24"/>
      <c r="AH49" s="175"/>
      <c r="AJ49" s="175"/>
      <c r="AT49" s="25">
        <v>45</v>
      </c>
      <c r="AV49" s="146">
        <f t="shared" si="194"/>
        <v>0</v>
      </c>
      <c r="AW49" s="146">
        <f t="shared" si="4"/>
        <v>0</v>
      </c>
      <c r="AX49" s="146">
        <f t="shared" si="5"/>
        <v>0</v>
      </c>
      <c r="AY49" s="146">
        <f t="shared" si="6"/>
        <v>0</v>
      </c>
      <c r="AZ49" s="146">
        <f t="shared" si="7"/>
        <v>0</v>
      </c>
      <c r="BA49" s="146">
        <f t="shared" si="8"/>
        <v>0</v>
      </c>
      <c r="BB49" s="146">
        <f t="shared" si="9"/>
        <v>0</v>
      </c>
      <c r="BD49" s="146">
        <f t="shared" si="10"/>
        <v>0</v>
      </c>
      <c r="BE49" s="146">
        <f t="shared" si="11"/>
        <v>0</v>
      </c>
      <c r="BF49" s="146">
        <f t="shared" si="12"/>
        <v>0</v>
      </c>
      <c r="BG49" s="146">
        <f t="shared" si="13"/>
        <v>0</v>
      </c>
      <c r="BH49" s="146">
        <f t="shared" si="14"/>
        <v>0</v>
      </c>
      <c r="BI49" s="146">
        <f t="shared" si="15"/>
        <v>0</v>
      </c>
      <c r="BJ49" s="146">
        <f t="shared" si="16"/>
        <v>0</v>
      </c>
      <c r="BK49" s="25"/>
      <c r="BL49" s="146">
        <f t="shared" si="17"/>
        <v>0</v>
      </c>
      <c r="BM49" s="146">
        <f t="shared" si="18"/>
        <v>0</v>
      </c>
      <c r="BN49" s="146">
        <f t="shared" si="19"/>
        <v>0</v>
      </c>
      <c r="BO49" s="146">
        <f t="shared" si="20"/>
        <v>0</v>
      </c>
      <c r="BP49" s="146">
        <f t="shared" si="21"/>
        <v>0</v>
      </c>
      <c r="BQ49" s="146">
        <f t="shared" si="22"/>
        <v>0</v>
      </c>
      <c r="BR49" s="146">
        <f t="shared" si="23"/>
        <v>0</v>
      </c>
      <c r="BT49" s="146">
        <f t="shared" si="24"/>
        <v>0</v>
      </c>
      <c r="BU49" s="146">
        <f t="shared" si="25"/>
        <v>0</v>
      </c>
      <c r="BV49" s="146">
        <f t="shared" si="26"/>
        <v>0</v>
      </c>
      <c r="BW49" s="146">
        <f t="shared" si="27"/>
        <v>0</v>
      </c>
      <c r="BX49" s="146">
        <f t="shared" si="28"/>
        <v>0</v>
      </c>
      <c r="BY49" s="146">
        <f t="shared" si="29"/>
        <v>0</v>
      </c>
      <c r="BZ49" s="146">
        <f t="shared" si="30"/>
        <v>0</v>
      </c>
      <c r="CB49" s="146">
        <f t="shared" si="31"/>
        <v>0</v>
      </c>
      <c r="CC49" s="146">
        <f t="shared" si="32"/>
        <v>0</v>
      </c>
      <c r="CD49" s="146">
        <f t="shared" si="33"/>
        <v>0</v>
      </c>
      <c r="CE49" s="146">
        <f t="shared" si="34"/>
        <v>0</v>
      </c>
      <c r="CF49" s="146">
        <f t="shared" si="35"/>
        <v>0</v>
      </c>
      <c r="CG49" s="146">
        <f t="shared" si="36"/>
        <v>0</v>
      </c>
      <c r="CH49" s="146">
        <f t="shared" si="37"/>
        <v>0</v>
      </c>
      <c r="CJ49" s="146">
        <f t="shared" si="38"/>
        <v>0</v>
      </c>
      <c r="CK49" s="146">
        <f t="shared" si="39"/>
        <v>0</v>
      </c>
      <c r="CL49" s="146">
        <f t="shared" si="40"/>
        <v>0</v>
      </c>
      <c r="CM49" s="146">
        <f t="shared" si="41"/>
        <v>0</v>
      </c>
      <c r="CN49" s="146">
        <f t="shared" si="42"/>
        <v>0</v>
      </c>
      <c r="CO49" s="146">
        <f t="shared" si="43"/>
        <v>0</v>
      </c>
      <c r="CP49" s="146">
        <f t="shared" si="44"/>
        <v>0</v>
      </c>
      <c r="CQ49" s="25"/>
      <c r="CR49" s="146">
        <f t="shared" si="45"/>
        <v>0</v>
      </c>
      <c r="CS49" s="146">
        <f t="shared" si="46"/>
        <v>0</v>
      </c>
      <c r="CT49" s="146">
        <f t="shared" si="47"/>
        <v>0</v>
      </c>
      <c r="CU49" s="146">
        <f t="shared" si="48"/>
        <v>0</v>
      </c>
      <c r="CV49" s="146">
        <f t="shared" si="49"/>
        <v>0</v>
      </c>
      <c r="CW49" s="146">
        <f t="shared" si="50"/>
        <v>0</v>
      </c>
      <c r="CX49" s="146">
        <f t="shared" si="51"/>
        <v>0</v>
      </c>
      <c r="CZ49" s="146">
        <f t="shared" si="52"/>
        <v>0</v>
      </c>
      <c r="DA49" s="146">
        <f t="shared" si="53"/>
        <v>0</v>
      </c>
      <c r="DB49" s="146">
        <f t="shared" si="54"/>
        <v>0</v>
      </c>
      <c r="DC49" s="146">
        <f t="shared" si="55"/>
        <v>0</v>
      </c>
      <c r="DD49" s="146">
        <f t="shared" si="56"/>
        <v>0</v>
      </c>
      <c r="DE49" s="146">
        <f t="shared" si="57"/>
        <v>0</v>
      </c>
      <c r="DF49" s="146">
        <f t="shared" si="58"/>
        <v>0</v>
      </c>
      <c r="DG49" s="25"/>
      <c r="DH49" s="146">
        <f t="shared" si="59"/>
        <v>0</v>
      </c>
      <c r="DI49" s="146">
        <f t="shared" si="60"/>
        <v>0</v>
      </c>
      <c r="DJ49" s="146">
        <f t="shared" si="61"/>
        <v>0</v>
      </c>
      <c r="DK49" s="146">
        <f t="shared" si="62"/>
        <v>0</v>
      </c>
      <c r="DL49" s="146">
        <f t="shared" si="63"/>
        <v>0</v>
      </c>
      <c r="DM49" s="146">
        <f t="shared" si="64"/>
        <v>0</v>
      </c>
      <c r="DN49" s="146">
        <f t="shared" si="65"/>
        <v>0</v>
      </c>
      <c r="DP49" s="146">
        <f t="shared" si="66"/>
        <v>0</v>
      </c>
      <c r="DQ49" s="146">
        <f t="shared" si="67"/>
        <v>0</v>
      </c>
      <c r="DR49" s="146">
        <f t="shared" si="68"/>
        <v>0</v>
      </c>
      <c r="DS49" s="146">
        <f t="shared" si="69"/>
        <v>0</v>
      </c>
      <c r="DT49" s="146">
        <f t="shared" si="70"/>
        <v>0</v>
      </c>
      <c r="DU49" s="146">
        <f t="shared" si="71"/>
        <v>0</v>
      </c>
      <c r="DV49" s="146">
        <f t="shared" si="72"/>
        <v>0</v>
      </c>
      <c r="DW49" s="25"/>
      <c r="DX49" s="146">
        <f t="shared" si="73"/>
        <v>0</v>
      </c>
      <c r="DY49" s="146">
        <f t="shared" si="74"/>
        <v>0</v>
      </c>
      <c r="DZ49" s="146">
        <f t="shared" si="75"/>
        <v>0</v>
      </c>
      <c r="EA49" s="146">
        <f t="shared" si="76"/>
        <v>0</v>
      </c>
      <c r="EB49" s="146">
        <f t="shared" si="77"/>
        <v>0</v>
      </c>
      <c r="EC49" s="146">
        <f t="shared" si="78"/>
        <v>0</v>
      </c>
      <c r="ED49" s="146">
        <f t="shared" si="79"/>
        <v>0</v>
      </c>
      <c r="EF49" s="146">
        <f t="shared" si="80"/>
        <v>0</v>
      </c>
      <c r="EG49" s="146">
        <f t="shared" si="81"/>
        <v>0</v>
      </c>
      <c r="EH49" s="146">
        <f t="shared" si="82"/>
        <v>0</v>
      </c>
      <c r="EI49" s="146">
        <f t="shared" si="83"/>
        <v>0</v>
      </c>
      <c r="EJ49" s="146">
        <f t="shared" si="84"/>
        <v>0</v>
      </c>
      <c r="EK49" s="146">
        <f t="shared" si="85"/>
        <v>0</v>
      </c>
      <c r="EL49" s="146">
        <f t="shared" si="86"/>
        <v>0</v>
      </c>
      <c r="EN49" s="146">
        <f t="shared" si="87"/>
        <v>0</v>
      </c>
      <c r="EO49" s="146">
        <f t="shared" si="88"/>
        <v>0</v>
      </c>
      <c r="EP49" s="146">
        <f t="shared" si="89"/>
        <v>0</v>
      </c>
      <c r="EQ49" s="146">
        <f t="shared" si="90"/>
        <v>0</v>
      </c>
      <c r="ER49" s="146">
        <f t="shared" si="91"/>
        <v>0</v>
      </c>
      <c r="ES49" s="146">
        <f t="shared" si="92"/>
        <v>0</v>
      </c>
      <c r="ET49" s="146">
        <f t="shared" si="93"/>
        <v>0</v>
      </c>
      <c r="EV49" s="146">
        <f t="shared" si="94"/>
        <v>0</v>
      </c>
      <c r="EW49" s="146">
        <f t="shared" si="95"/>
        <v>0</v>
      </c>
      <c r="EX49" s="146">
        <f t="shared" si="96"/>
        <v>0</v>
      </c>
      <c r="EY49" s="146">
        <f t="shared" si="97"/>
        <v>0</v>
      </c>
      <c r="EZ49" s="146">
        <f t="shared" si="98"/>
        <v>0</v>
      </c>
      <c r="FA49" s="146">
        <f t="shared" si="99"/>
        <v>0</v>
      </c>
      <c r="FB49" s="146">
        <f t="shared" si="100"/>
        <v>0</v>
      </c>
      <c r="FC49" s="25"/>
      <c r="FD49" s="146">
        <f t="shared" si="101"/>
        <v>0</v>
      </c>
      <c r="FE49" s="146">
        <f t="shared" si="102"/>
        <v>0</v>
      </c>
      <c r="FF49" s="146">
        <f t="shared" si="103"/>
        <v>0</v>
      </c>
      <c r="FG49" s="146">
        <f t="shared" si="104"/>
        <v>0</v>
      </c>
      <c r="FH49" s="146">
        <f t="shared" si="105"/>
        <v>0</v>
      </c>
      <c r="FI49" s="146">
        <f t="shared" si="106"/>
        <v>0</v>
      </c>
      <c r="FJ49" s="146">
        <f t="shared" si="107"/>
        <v>0</v>
      </c>
      <c r="FL49" s="146">
        <f t="shared" si="108"/>
        <v>0</v>
      </c>
      <c r="FM49" s="146">
        <f t="shared" si="109"/>
        <v>0</v>
      </c>
      <c r="FN49" s="146">
        <f t="shared" si="110"/>
        <v>0</v>
      </c>
      <c r="FO49" s="146">
        <f t="shared" si="111"/>
        <v>0</v>
      </c>
      <c r="FP49" s="146">
        <f t="shared" si="112"/>
        <v>0</v>
      </c>
      <c r="FQ49" s="146">
        <f t="shared" si="113"/>
        <v>0</v>
      </c>
      <c r="FR49" s="146">
        <f t="shared" si="114"/>
        <v>0</v>
      </c>
      <c r="FT49" s="146">
        <f t="shared" si="115"/>
        <v>0</v>
      </c>
      <c r="FU49" s="146">
        <f t="shared" si="116"/>
        <v>0</v>
      </c>
      <c r="FV49" s="146">
        <f t="shared" si="117"/>
        <v>0</v>
      </c>
      <c r="FW49" s="146">
        <f t="shared" si="118"/>
        <v>0</v>
      </c>
      <c r="FX49" s="146">
        <f t="shared" si="119"/>
        <v>0</v>
      </c>
      <c r="FY49" s="146">
        <f t="shared" si="120"/>
        <v>0</v>
      </c>
      <c r="FZ49" s="146">
        <f t="shared" si="121"/>
        <v>0</v>
      </c>
      <c r="GB49" s="146">
        <f t="shared" si="122"/>
        <v>0</v>
      </c>
      <c r="GC49" s="146">
        <f t="shared" si="123"/>
        <v>0</v>
      </c>
      <c r="GD49" s="146">
        <f t="shared" si="124"/>
        <v>0</v>
      </c>
      <c r="GE49" s="146">
        <f t="shared" si="125"/>
        <v>0</v>
      </c>
      <c r="GF49" s="146">
        <f t="shared" si="126"/>
        <v>0</v>
      </c>
      <c r="GG49" s="146">
        <f t="shared" si="127"/>
        <v>0</v>
      </c>
      <c r="GH49" s="146">
        <f t="shared" si="128"/>
        <v>0</v>
      </c>
      <c r="GJ49" s="146">
        <f t="shared" si="129"/>
        <v>0</v>
      </c>
      <c r="GK49" s="146">
        <f t="shared" si="130"/>
        <v>0</v>
      </c>
      <c r="GL49" s="146">
        <f t="shared" si="131"/>
        <v>0</v>
      </c>
      <c r="GM49" s="146">
        <f t="shared" si="132"/>
        <v>0</v>
      </c>
      <c r="GN49" s="146">
        <f t="shared" si="133"/>
        <v>0</v>
      </c>
      <c r="GO49" s="146">
        <f t="shared" si="134"/>
        <v>0</v>
      </c>
      <c r="GP49" s="146">
        <f t="shared" si="135"/>
        <v>0</v>
      </c>
      <c r="GR49" s="146">
        <f t="shared" si="136"/>
        <v>0</v>
      </c>
      <c r="GS49" s="146">
        <f t="shared" si="137"/>
        <v>0</v>
      </c>
      <c r="GT49" s="146">
        <f t="shared" si="138"/>
        <v>0</v>
      </c>
      <c r="GU49" s="146">
        <f t="shared" si="139"/>
        <v>0</v>
      </c>
      <c r="GV49" s="146">
        <f t="shared" si="140"/>
        <v>0</v>
      </c>
      <c r="GW49" s="146">
        <f t="shared" si="141"/>
        <v>0</v>
      </c>
      <c r="GX49" s="146">
        <f t="shared" si="142"/>
        <v>0</v>
      </c>
      <c r="GZ49" s="146">
        <f t="shared" si="143"/>
        <v>0</v>
      </c>
      <c r="HA49" s="146">
        <f t="shared" si="144"/>
        <v>0</v>
      </c>
      <c r="HB49" s="146">
        <f t="shared" si="145"/>
        <v>0</v>
      </c>
      <c r="HC49" s="146">
        <f t="shared" si="146"/>
        <v>0</v>
      </c>
      <c r="HD49" s="146">
        <f t="shared" si="147"/>
        <v>0</v>
      </c>
      <c r="HE49" s="146">
        <f t="shared" si="148"/>
        <v>0</v>
      </c>
      <c r="HF49" s="146">
        <f t="shared" si="149"/>
        <v>0</v>
      </c>
      <c r="HH49" s="146">
        <f t="shared" si="150"/>
        <v>0</v>
      </c>
      <c r="HI49" s="146">
        <f t="shared" si="151"/>
        <v>0</v>
      </c>
      <c r="HJ49" s="146">
        <f t="shared" si="152"/>
        <v>0</v>
      </c>
      <c r="HK49" s="146">
        <f t="shared" si="153"/>
        <v>0</v>
      </c>
      <c r="HL49" s="146">
        <f t="shared" si="154"/>
        <v>0</v>
      </c>
      <c r="HM49" s="146">
        <f t="shared" si="155"/>
        <v>0</v>
      </c>
      <c r="HN49" s="146">
        <f t="shared" si="156"/>
        <v>0</v>
      </c>
      <c r="HP49" s="146">
        <f t="shared" si="157"/>
        <v>0</v>
      </c>
      <c r="HQ49" s="146">
        <f t="shared" si="158"/>
        <v>0</v>
      </c>
      <c r="HR49" s="146">
        <f t="shared" si="159"/>
        <v>0</v>
      </c>
      <c r="HS49" s="146">
        <f t="shared" si="160"/>
        <v>0</v>
      </c>
      <c r="HT49" s="146">
        <f t="shared" si="161"/>
        <v>0</v>
      </c>
      <c r="HU49" s="146">
        <f t="shared" si="162"/>
        <v>0</v>
      </c>
      <c r="HV49" s="146">
        <f t="shared" si="163"/>
        <v>0</v>
      </c>
      <c r="HX49" s="146">
        <f t="shared" si="164"/>
        <v>0</v>
      </c>
      <c r="HY49" s="146">
        <f t="shared" si="165"/>
        <v>0</v>
      </c>
      <c r="HZ49" s="146">
        <f t="shared" si="166"/>
        <v>0</v>
      </c>
      <c r="IA49" s="146">
        <f t="shared" si="167"/>
        <v>0</v>
      </c>
      <c r="IB49" s="146">
        <f t="shared" si="168"/>
        <v>0</v>
      </c>
      <c r="IC49" s="146">
        <f t="shared" si="169"/>
        <v>0</v>
      </c>
      <c r="ID49" s="146">
        <f t="shared" si="170"/>
        <v>0</v>
      </c>
    </row>
    <row r="50" spans="1:239" ht="17.25" customHeight="1" x14ac:dyDescent="0.65">
      <c r="A50" s="4">
        <v>46</v>
      </c>
      <c r="B50" s="155"/>
      <c r="C50" s="148"/>
      <c r="D50" s="131"/>
      <c r="E50" s="132"/>
      <c r="F50" s="147"/>
      <c r="G50" s="148"/>
      <c r="H50" s="131"/>
      <c r="I50" s="132"/>
      <c r="J50" s="147"/>
      <c r="K50" s="148"/>
      <c r="L50" s="131"/>
      <c r="M50" s="132"/>
      <c r="N50" s="156"/>
      <c r="O50" s="157"/>
      <c r="P50" s="138">
        <f t="shared" si="1"/>
        <v>0</v>
      </c>
      <c r="Q50" s="139">
        <f t="shared" si="172"/>
        <v>0</v>
      </c>
      <c r="R50" s="39"/>
      <c r="Z50" s="9"/>
      <c r="AB50" s="24"/>
      <c r="AH50" s="175"/>
      <c r="AJ50" s="175"/>
      <c r="AT50" s="25">
        <v>46</v>
      </c>
      <c r="AV50" s="146">
        <f t="shared" si="194"/>
        <v>0</v>
      </c>
      <c r="AW50" s="146">
        <f t="shared" si="4"/>
        <v>0</v>
      </c>
      <c r="AX50" s="146">
        <f t="shared" si="5"/>
        <v>0</v>
      </c>
      <c r="AY50" s="146">
        <f t="shared" si="6"/>
        <v>0</v>
      </c>
      <c r="AZ50" s="146">
        <f t="shared" si="7"/>
        <v>0</v>
      </c>
      <c r="BA50" s="146">
        <f t="shared" si="8"/>
        <v>0</v>
      </c>
      <c r="BB50" s="146">
        <f t="shared" si="9"/>
        <v>0</v>
      </c>
      <c r="BD50" s="146">
        <f t="shared" si="10"/>
        <v>0</v>
      </c>
      <c r="BE50" s="146">
        <f t="shared" si="11"/>
        <v>0</v>
      </c>
      <c r="BF50" s="146">
        <f t="shared" si="12"/>
        <v>0</v>
      </c>
      <c r="BG50" s="146">
        <f t="shared" si="13"/>
        <v>0</v>
      </c>
      <c r="BH50" s="146">
        <f t="shared" si="14"/>
        <v>0</v>
      </c>
      <c r="BI50" s="146">
        <f t="shared" si="15"/>
        <v>0</v>
      </c>
      <c r="BJ50" s="146">
        <f t="shared" si="16"/>
        <v>0</v>
      </c>
      <c r="BK50" s="25"/>
      <c r="BL50" s="146">
        <f t="shared" si="17"/>
        <v>0</v>
      </c>
      <c r="BM50" s="146">
        <f t="shared" si="18"/>
        <v>0</v>
      </c>
      <c r="BN50" s="146">
        <f t="shared" si="19"/>
        <v>0</v>
      </c>
      <c r="BO50" s="146">
        <f t="shared" si="20"/>
        <v>0</v>
      </c>
      <c r="BP50" s="146">
        <f t="shared" si="21"/>
        <v>0</v>
      </c>
      <c r="BQ50" s="146">
        <f t="shared" si="22"/>
        <v>0</v>
      </c>
      <c r="BR50" s="146">
        <f t="shared" si="23"/>
        <v>0</v>
      </c>
      <c r="BT50" s="146">
        <f t="shared" si="24"/>
        <v>0</v>
      </c>
      <c r="BU50" s="146">
        <f t="shared" si="25"/>
        <v>0</v>
      </c>
      <c r="BV50" s="146">
        <f t="shared" si="26"/>
        <v>0</v>
      </c>
      <c r="BW50" s="146">
        <f t="shared" si="27"/>
        <v>0</v>
      </c>
      <c r="BX50" s="146">
        <f t="shared" si="28"/>
        <v>0</v>
      </c>
      <c r="BY50" s="146">
        <f t="shared" si="29"/>
        <v>0</v>
      </c>
      <c r="BZ50" s="146">
        <f t="shared" si="30"/>
        <v>0</v>
      </c>
      <c r="CB50" s="146">
        <f t="shared" si="31"/>
        <v>0</v>
      </c>
      <c r="CC50" s="146">
        <f t="shared" si="32"/>
        <v>0</v>
      </c>
      <c r="CD50" s="146">
        <f t="shared" si="33"/>
        <v>0</v>
      </c>
      <c r="CE50" s="146">
        <f t="shared" si="34"/>
        <v>0</v>
      </c>
      <c r="CF50" s="146">
        <f t="shared" si="35"/>
        <v>0</v>
      </c>
      <c r="CG50" s="146">
        <f t="shared" si="36"/>
        <v>0</v>
      </c>
      <c r="CH50" s="146">
        <f t="shared" si="37"/>
        <v>0</v>
      </c>
      <c r="CJ50" s="146">
        <f t="shared" si="38"/>
        <v>0</v>
      </c>
      <c r="CK50" s="146">
        <f t="shared" si="39"/>
        <v>0</v>
      </c>
      <c r="CL50" s="146">
        <f t="shared" si="40"/>
        <v>0</v>
      </c>
      <c r="CM50" s="146">
        <f t="shared" si="41"/>
        <v>0</v>
      </c>
      <c r="CN50" s="146">
        <f t="shared" si="42"/>
        <v>0</v>
      </c>
      <c r="CO50" s="146">
        <f t="shared" si="43"/>
        <v>0</v>
      </c>
      <c r="CP50" s="146">
        <f t="shared" si="44"/>
        <v>0</v>
      </c>
      <c r="CQ50" s="25"/>
      <c r="CR50" s="146">
        <f t="shared" si="45"/>
        <v>0</v>
      </c>
      <c r="CS50" s="146">
        <f t="shared" si="46"/>
        <v>0</v>
      </c>
      <c r="CT50" s="146">
        <f t="shared" si="47"/>
        <v>0</v>
      </c>
      <c r="CU50" s="146">
        <f t="shared" si="48"/>
        <v>0</v>
      </c>
      <c r="CV50" s="146">
        <f t="shared" si="49"/>
        <v>0</v>
      </c>
      <c r="CW50" s="146">
        <f t="shared" si="50"/>
        <v>0</v>
      </c>
      <c r="CX50" s="146">
        <f t="shared" si="51"/>
        <v>0</v>
      </c>
      <c r="CZ50" s="146">
        <f t="shared" si="52"/>
        <v>0</v>
      </c>
      <c r="DA50" s="146">
        <f t="shared" si="53"/>
        <v>0</v>
      </c>
      <c r="DB50" s="146">
        <f t="shared" si="54"/>
        <v>0</v>
      </c>
      <c r="DC50" s="146">
        <f t="shared" si="55"/>
        <v>0</v>
      </c>
      <c r="DD50" s="146">
        <f t="shared" si="56"/>
        <v>0</v>
      </c>
      <c r="DE50" s="146">
        <f t="shared" si="57"/>
        <v>0</v>
      </c>
      <c r="DF50" s="146">
        <f t="shared" si="58"/>
        <v>0</v>
      </c>
      <c r="DG50" s="25"/>
      <c r="DH50" s="146">
        <f t="shared" si="59"/>
        <v>0</v>
      </c>
      <c r="DI50" s="146">
        <f t="shared" si="60"/>
        <v>0</v>
      </c>
      <c r="DJ50" s="146">
        <f t="shared" si="61"/>
        <v>0</v>
      </c>
      <c r="DK50" s="146">
        <f t="shared" si="62"/>
        <v>0</v>
      </c>
      <c r="DL50" s="146">
        <f t="shared" si="63"/>
        <v>0</v>
      </c>
      <c r="DM50" s="146">
        <f t="shared" si="64"/>
        <v>0</v>
      </c>
      <c r="DN50" s="146">
        <f t="shared" si="65"/>
        <v>0</v>
      </c>
      <c r="DP50" s="146">
        <f t="shared" si="66"/>
        <v>0</v>
      </c>
      <c r="DQ50" s="146">
        <f t="shared" si="67"/>
        <v>0</v>
      </c>
      <c r="DR50" s="146">
        <f t="shared" si="68"/>
        <v>0</v>
      </c>
      <c r="DS50" s="146">
        <f t="shared" si="69"/>
        <v>0</v>
      </c>
      <c r="DT50" s="146">
        <f t="shared" si="70"/>
        <v>0</v>
      </c>
      <c r="DU50" s="146">
        <f t="shared" si="71"/>
        <v>0</v>
      </c>
      <c r="DV50" s="146">
        <f t="shared" si="72"/>
        <v>0</v>
      </c>
      <c r="DW50" s="25"/>
      <c r="DX50" s="146">
        <f t="shared" si="73"/>
        <v>0</v>
      </c>
      <c r="DY50" s="146">
        <f t="shared" si="74"/>
        <v>0</v>
      </c>
      <c r="DZ50" s="146">
        <f t="shared" si="75"/>
        <v>0</v>
      </c>
      <c r="EA50" s="146">
        <f t="shared" si="76"/>
        <v>0</v>
      </c>
      <c r="EB50" s="146">
        <f t="shared" si="77"/>
        <v>0</v>
      </c>
      <c r="EC50" s="146">
        <f t="shared" si="78"/>
        <v>0</v>
      </c>
      <c r="ED50" s="146">
        <f t="shared" si="79"/>
        <v>0</v>
      </c>
      <c r="EF50" s="146">
        <f t="shared" si="80"/>
        <v>0</v>
      </c>
      <c r="EG50" s="146">
        <f t="shared" si="81"/>
        <v>0</v>
      </c>
      <c r="EH50" s="146">
        <f t="shared" si="82"/>
        <v>0</v>
      </c>
      <c r="EI50" s="146">
        <f t="shared" si="83"/>
        <v>0</v>
      </c>
      <c r="EJ50" s="146">
        <f t="shared" si="84"/>
        <v>0</v>
      </c>
      <c r="EK50" s="146">
        <f t="shared" si="85"/>
        <v>0</v>
      </c>
      <c r="EL50" s="146">
        <f t="shared" si="86"/>
        <v>0</v>
      </c>
      <c r="EN50" s="146">
        <f t="shared" si="87"/>
        <v>0</v>
      </c>
      <c r="EO50" s="146">
        <f t="shared" si="88"/>
        <v>0</v>
      </c>
      <c r="EP50" s="146">
        <f t="shared" si="89"/>
        <v>0</v>
      </c>
      <c r="EQ50" s="146">
        <f t="shared" si="90"/>
        <v>0</v>
      </c>
      <c r="ER50" s="146">
        <f t="shared" si="91"/>
        <v>0</v>
      </c>
      <c r="ES50" s="146">
        <f t="shared" si="92"/>
        <v>0</v>
      </c>
      <c r="ET50" s="146">
        <f t="shared" si="93"/>
        <v>0</v>
      </c>
      <c r="EV50" s="146">
        <f t="shared" si="94"/>
        <v>0</v>
      </c>
      <c r="EW50" s="146">
        <f t="shared" si="95"/>
        <v>0</v>
      </c>
      <c r="EX50" s="146">
        <f t="shared" si="96"/>
        <v>0</v>
      </c>
      <c r="EY50" s="146">
        <f t="shared" si="97"/>
        <v>0</v>
      </c>
      <c r="EZ50" s="146">
        <f t="shared" si="98"/>
        <v>0</v>
      </c>
      <c r="FA50" s="146">
        <f t="shared" si="99"/>
        <v>0</v>
      </c>
      <c r="FB50" s="146">
        <f t="shared" si="100"/>
        <v>0</v>
      </c>
      <c r="FC50" s="25"/>
      <c r="FD50" s="146">
        <f t="shared" si="101"/>
        <v>0</v>
      </c>
      <c r="FE50" s="146">
        <f t="shared" si="102"/>
        <v>0</v>
      </c>
      <c r="FF50" s="146">
        <f t="shared" si="103"/>
        <v>0</v>
      </c>
      <c r="FG50" s="146">
        <f t="shared" si="104"/>
        <v>0</v>
      </c>
      <c r="FH50" s="146">
        <f t="shared" si="105"/>
        <v>0</v>
      </c>
      <c r="FI50" s="146">
        <f t="shared" si="106"/>
        <v>0</v>
      </c>
      <c r="FJ50" s="146">
        <f t="shared" si="107"/>
        <v>0</v>
      </c>
      <c r="FL50" s="146">
        <f t="shared" si="108"/>
        <v>0</v>
      </c>
      <c r="FM50" s="146">
        <f t="shared" si="109"/>
        <v>0</v>
      </c>
      <c r="FN50" s="146">
        <f t="shared" si="110"/>
        <v>0</v>
      </c>
      <c r="FO50" s="146">
        <f t="shared" si="111"/>
        <v>0</v>
      </c>
      <c r="FP50" s="146">
        <f t="shared" si="112"/>
        <v>0</v>
      </c>
      <c r="FQ50" s="146">
        <f t="shared" si="113"/>
        <v>0</v>
      </c>
      <c r="FR50" s="146">
        <f t="shared" si="114"/>
        <v>0</v>
      </c>
      <c r="FT50" s="146">
        <f t="shared" si="115"/>
        <v>0</v>
      </c>
      <c r="FU50" s="146">
        <f t="shared" si="116"/>
        <v>0</v>
      </c>
      <c r="FV50" s="146">
        <f t="shared" si="117"/>
        <v>0</v>
      </c>
      <c r="FW50" s="146">
        <f t="shared" si="118"/>
        <v>0</v>
      </c>
      <c r="FX50" s="146">
        <f t="shared" si="119"/>
        <v>0</v>
      </c>
      <c r="FY50" s="146">
        <f t="shared" si="120"/>
        <v>0</v>
      </c>
      <c r="FZ50" s="146">
        <f t="shared" si="121"/>
        <v>0</v>
      </c>
      <c r="GB50" s="146">
        <f t="shared" si="122"/>
        <v>0</v>
      </c>
      <c r="GC50" s="146">
        <f t="shared" si="123"/>
        <v>0</v>
      </c>
      <c r="GD50" s="146">
        <f t="shared" si="124"/>
        <v>0</v>
      </c>
      <c r="GE50" s="146">
        <f t="shared" si="125"/>
        <v>0</v>
      </c>
      <c r="GF50" s="146">
        <f t="shared" si="126"/>
        <v>0</v>
      </c>
      <c r="GG50" s="146">
        <f t="shared" si="127"/>
        <v>0</v>
      </c>
      <c r="GH50" s="146">
        <f t="shared" si="128"/>
        <v>0</v>
      </c>
      <c r="GJ50" s="146">
        <f t="shared" si="129"/>
        <v>0</v>
      </c>
      <c r="GK50" s="146">
        <f t="shared" si="130"/>
        <v>0</v>
      </c>
      <c r="GL50" s="146">
        <f t="shared" si="131"/>
        <v>0</v>
      </c>
      <c r="GM50" s="146">
        <f t="shared" si="132"/>
        <v>0</v>
      </c>
      <c r="GN50" s="146">
        <f t="shared" si="133"/>
        <v>0</v>
      </c>
      <c r="GO50" s="146">
        <f t="shared" si="134"/>
        <v>0</v>
      </c>
      <c r="GP50" s="146">
        <f t="shared" si="135"/>
        <v>0</v>
      </c>
      <c r="GR50" s="146">
        <f t="shared" si="136"/>
        <v>0</v>
      </c>
      <c r="GS50" s="146">
        <f t="shared" si="137"/>
        <v>0</v>
      </c>
      <c r="GT50" s="146">
        <f t="shared" si="138"/>
        <v>0</v>
      </c>
      <c r="GU50" s="146">
        <f t="shared" si="139"/>
        <v>0</v>
      </c>
      <c r="GV50" s="146">
        <f t="shared" si="140"/>
        <v>0</v>
      </c>
      <c r="GW50" s="146">
        <f t="shared" si="141"/>
        <v>0</v>
      </c>
      <c r="GX50" s="146">
        <f t="shared" si="142"/>
        <v>0</v>
      </c>
      <c r="GZ50" s="146">
        <f t="shared" si="143"/>
        <v>0</v>
      </c>
      <c r="HA50" s="146">
        <f t="shared" si="144"/>
        <v>0</v>
      </c>
      <c r="HB50" s="146">
        <f t="shared" si="145"/>
        <v>0</v>
      </c>
      <c r="HC50" s="146">
        <f t="shared" si="146"/>
        <v>0</v>
      </c>
      <c r="HD50" s="146">
        <f t="shared" si="147"/>
        <v>0</v>
      </c>
      <c r="HE50" s="146">
        <f t="shared" si="148"/>
        <v>0</v>
      </c>
      <c r="HF50" s="146">
        <f t="shared" si="149"/>
        <v>0</v>
      </c>
      <c r="HH50" s="146">
        <f t="shared" si="150"/>
        <v>0</v>
      </c>
      <c r="HI50" s="146">
        <f t="shared" si="151"/>
        <v>0</v>
      </c>
      <c r="HJ50" s="146">
        <f t="shared" si="152"/>
        <v>0</v>
      </c>
      <c r="HK50" s="146">
        <f t="shared" si="153"/>
        <v>0</v>
      </c>
      <c r="HL50" s="146">
        <f t="shared" si="154"/>
        <v>0</v>
      </c>
      <c r="HM50" s="146">
        <f t="shared" si="155"/>
        <v>0</v>
      </c>
      <c r="HN50" s="146">
        <f t="shared" si="156"/>
        <v>0</v>
      </c>
      <c r="HP50" s="146">
        <f t="shared" si="157"/>
        <v>0</v>
      </c>
      <c r="HQ50" s="146">
        <f t="shared" si="158"/>
        <v>0</v>
      </c>
      <c r="HR50" s="146">
        <f t="shared" si="159"/>
        <v>0</v>
      </c>
      <c r="HS50" s="146">
        <f t="shared" si="160"/>
        <v>0</v>
      </c>
      <c r="HT50" s="146">
        <f t="shared" si="161"/>
        <v>0</v>
      </c>
      <c r="HU50" s="146">
        <f t="shared" si="162"/>
        <v>0</v>
      </c>
      <c r="HV50" s="146">
        <f t="shared" si="163"/>
        <v>0</v>
      </c>
      <c r="HX50" s="146">
        <f t="shared" si="164"/>
        <v>0</v>
      </c>
      <c r="HY50" s="146">
        <f t="shared" si="165"/>
        <v>0</v>
      </c>
      <c r="HZ50" s="146">
        <f t="shared" si="166"/>
        <v>0</v>
      </c>
      <c r="IA50" s="146">
        <f t="shared" si="167"/>
        <v>0</v>
      </c>
      <c r="IB50" s="146">
        <f t="shared" si="168"/>
        <v>0</v>
      </c>
      <c r="IC50" s="146">
        <f t="shared" si="169"/>
        <v>0</v>
      </c>
      <c r="ID50" s="146">
        <f t="shared" si="170"/>
        <v>0</v>
      </c>
    </row>
    <row r="51" spans="1:239" ht="17.25" customHeight="1" x14ac:dyDescent="0.65">
      <c r="A51" s="4">
        <v>47</v>
      </c>
      <c r="B51" s="155"/>
      <c r="C51" s="148"/>
      <c r="D51" s="131"/>
      <c r="E51" s="132"/>
      <c r="F51" s="147"/>
      <c r="G51" s="148"/>
      <c r="H51" s="131"/>
      <c r="I51" s="132"/>
      <c r="J51" s="147"/>
      <c r="K51" s="148"/>
      <c r="L51" s="131"/>
      <c r="M51" s="132"/>
      <c r="N51" s="156"/>
      <c r="O51" s="157"/>
      <c r="P51" s="138">
        <f t="shared" si="1"/>
        <v>0</v>
      </c>
      <c r="Q51" s="139">
        <f t="shared" si="172"/>
        <v>0</v>
      </c>
      <c r="R51" s="39"/>
      <c r="Z51" s="9"/>
      <c r="AB51" s="24"/>
      <c r="AH51" s="175"/>
      <c r="AJ51" s="175"/>
      <c r="AT51" s="25">
        <v>47</v>
      </c>
      <c r="AV51" s="146">
        <f t="shared" si="194"/>
        <v>0</v>
      </c>
      <c r="AW51" s="146">
        <f t="shared" si="4"/>
        <v>0</v>
      </c>
      <c r="AX51" s="146">
        <f t="shared" si="5"/>
        <v>0</v>
      </c>
      <c r="AY51" s="146">
        <f t="shared" si="6"/>
        <v>0</v>
      </c>
      <c r="AZ51" s="146">
        <f t="shared" si="7"/>
        <v>0</v>
      </c>
      <c r="BA51" s="146">
        <f t="shared" si="8"/>
        <v>0</v>
      </c>
      <c r="BB51" s="146">
        <f t="shared" si="9"/>
        <v>0</v>
      </c>
      <c r="BD51" s="146">
        <f t="shared" si="10"/>
        <v>0</v>
      </c>
      <c r="BE51" s="146">
        <f t="shared" si="11"/>
        <v>0</v>
      </c>
      <c r="BF51" s="146">
        <f t="shared" si="12"/>
        <v>0</v>
      </c>
      <c r="BG51" s="146">
        <f t="shared" si="13"/>
        <v>0</v>
      </c>
      <c r="BH51" s="146">
        <f t="shared" si="14"/>
        <v>0</v>
      </c>
      <c r="BI51" s="146">
        <f t="shared" si="15"/>
        <v>0</v>
      </c>
      <c r="BJ51" s="146">
        <f t="shared" si="16"/>
        <v>0</v>
      </c>
      <c r="BK51" s="25"/>
      <c r="BL51" s="146">
        <f t="shared" si="17"/>
        <v>0</v>
      </c>
      <c r="BM51" s="146">
        <f t="shared" si="18"/>
        <v>0</v>
      </c>
      <c r="BN51" s="146">
        <f t="shared" si="19"/>
        <v>0</v>
      </c>
      <c r="BO51" s="146">
        <f t="shared" si="20"/>
        <v>0</v>
      </c>
      <c r="BP51" s="146">
        <f t="shared" si="21"/>
        <v>0</v>
      </c>
      <c r="BQ51" s="146">
        <f t="shared" si="22"/>
        <v>0</v>
      </c>
      <c r="BR51" s="146">
        <f t="shared" si="23"/>
        <v>0</v>
      </c>
      <c r="BT51" s="146">
        <f t="shared" si="24"/>
        <v>0</v>
      </c>
      <c r="BU51" s="146">
        <f t="shared" si="25"/>
        <v>0</v>
      </c>
      <c r="BV51" s="146">
        <f t="shared" si="26"/>
        <v>0</v>
      </c>
      <c r="BW51" s="146">
        <f t="shared" si="27"/>
        <v>0</v>
      </c>
      <c r="BX51" s="146">
        <f t="shared" si="28"/>
        <v>0</v>
      </c>
      <c r="BY51" s="146">
        <f t="shared" si="29"/>
        <v>0</v>
      </c>
      <c r="BZ51" s="146">
        <f t="shared" si="30"/>
        <v>0</v>
      </c>
      <c r="CB51" s="146">
        <f t="shared" si="31"/>
        <v>0</v>
      </c>
      <c r="CC51" s="146">
        <f t="shared" si="32"/>
        <v>0</v>
      </c>
      <c r="CD51" s="146">
        <f t="shared" si="33"/>
        <v>0</v>
      </c>
      <c r="CE51" s="146">
        <f t="shared" si="34"/>
        <v>0</v>
      </c>
      <c r="CF51" s="146">
        <f t="shared" si="35"/>
        <v>0</v>
      </c>
      <c r="CG51" s="146">
        <f t="shared" si="36"/>
        <v>0</v>
      </c>
      <c r="CH51" s="146">
        <f t="shared" si="37"/>
        <v>0</v>
      </c>
      <c r="CJ51" s="146">
        <f t="shared" si="38"/>
        <v>0</v>
      </c>
      <c r="CK51" s="146">
        <f t="shared" si="39"/>
        <v>0</v>
      </c>
      <c r="CL51" s="146">
        <f t="shared" si="40"/>
        <v>0</v>
      </c>
      <c r="CM51" s="146">
        <f t="shared" si="41"/>
        <v>0</v>
      </c>
      <c r="CN51" s="146">
        <f t="shared" si="42"/>
        <v>0</v>
      </c>
      <c r="CO51" s="146">
        <f t="shared" si="43"/>
        <v>0</v>
      </c>
      <c r="CP51" s="146">
        <f t="shared" si="44"/>
        <v>0</v>
      </c>
      <c r="CQ51" s="25"/>
      <c r="CR51" s="146">
        <f t="shared" si="45"/>
        <v>0</v>
      </c>
      <c r="CS51" s="146">
        <f t="shared" si="46"/>
        <v>0</v>
      </c>
      <c r="CT51" s="146">
        <f t="shared" si="47"/>
        <v>0</v>
      </c>
      <c r="CU51" s="146">
        <f t="shared" si="48"/>
        <v>0</v>
      </c>
      <c r="CV51" s="146">
        <f t="shared" si="49"/>
        <v>0</v>
      </c>
      <c r="CW51" s="146">
        <f t="shared" si="50"/>
        <v>0</v>
      </c>
      <c r="CX51" s="146">
        <f t="shared" si="51"/>
        <v>0</v>
      </c>
      <c r="CZ51" s="146">
        <f t="shared" si="52"/>
        <v>0</v>
      </c>
      <c r="DA51" s="146">
        <f t="shared" si="53"/>
        <v>0</v>
      </c>
      <c r="DB51" s="146">
        <f t="shared" si="54"/>
        <v>0</v>
      </c>
      <c r="DC51" s="146">
        <f t="shared" si="55"/>
        <v>0</v>
      </c>
      <c r="DD51" s="146">
        <f t="shared" si="56"/>
        <v>0</v>
      </c>
      <c r="DE51" s="146">
        <f t="shared" si="57"/>
        <v>0</v>
      </c>
      <c r="DF51" s="146">
        <f t="shared" si="58"/>
        <v>0</v>
      </c>
      <c r="DG51" s="25"/>
      <c r="DH51" s="146">
        <f t="shared" si="59"/>
        <v>0</v>
      </c>
      <c r="DI51" s="146">
        <f t="shared" si="60"/>
        <v>0</v>
      </c>
      <c r="DJ51" s="146">
        <f t="shared" si="61"/>
        <v>0</v>
      </c>
      <c r="DK51" s="146">
        <f t="shared" si="62"/>
        <v>0</v>
      </c>
      <c r="DL51" s="146">
        <f t="shared" si="63"/>
        <v>0</v>
      </c>
      <c r="DM51" s="146">
        <f t="shared" si="64"/>
        <v>0</v>
      </c>
      <c r="DN51" s="146">
        <f t="shared" si="65"/>
        <v>0</v>
      </c>
      <c r="DP51" s="146">
        <f t="shared" si="66"/>
        <v>0</v>
      </c>
      <c r="DQ51" s="146">
        <f t="shared" si="67"/>
        <v>0</v>
      </c>
      <c r="DR51" s="146">
        <f t="shared" si="68"/>
        <v>0</v>
      </c>
      <c r="DS51" s="146">
        <f t="shared" si="69"/>
        <v>0</v>
      </c>
      <c r="DT51" s="146">
        <f t="shared" si="70"/>
        <v>0</v>
      </c>
      <c r="DU51" s="146">
        <f t="shared" si="71"/>
        <v>0</v>
      </c>
      <c r="DV51" s="146">
        <f t="shared" si="72"/>
        <v>0</v>
      </c>
      <c r="DW51" s="25"/>
      <c r="DX51" s="146">
        <f t="shared" si="73"/>
        <v>0</v>
      </c>
      <c r="DY51" s="146">
        <f t="shared" si="74"/>
        <v>0</v>
      </c>
      <c r="DZ51" s="146">
        <f t="shared" si="75"/>
        <v>0</v>
      </c>
      <c r="EA51" s="146">
        <f t="shared" si="76"/>
        <v>0</v>
      </c>
      <c r="EB51" s="146">
        <f t="shared" si="77"/>
        <v>0</v>
      </c>
      <c r="EC51" s="146">
        <f t="shared" si="78"/>
        <v>0</v>
      </c>
      <c r="ED51" s="146">
        <f t="shared" si="79"/>
        <v>0</v>
      </c>
      <c r="EF51" s="146">
        <f t="shared" si="80"/>
        <v>0</v>
      </c>
      <c r="EG51" s="146">
        <f t="shared" si="81"/>
        <v>0</v>
      </c>
      <c r="EH51" s="146">
        <f t="shared" si="82"/>
        <v>0</v>
      </c>
      <c r="EI51" s="146">
        <f t="shared" si="83"/>
        <v>0</v>
      </c>
      <c r="EJ51" s="146">
        <f t="shared" si="84"/>
        <v>0</v>
      </c>
      <c r="EK51" s="146">
        <f t="shared" si="85"/>
        <v>0</v>
      </c>
      <c r="EL51" s="146">
        <f t="shared" si="86"/>
        <v>0</v>
      </c>
      <c r="EN51" s="146">
        <f t="shared" si="87"/>
        <v>0</v>
      </c>
      <c r="EO51" s="146">
        <f t="shared" si="88"/>
        <v>0</v>
      </c>
      <c r="EP51" s="146">
        <f t="shared" si="89"/>
        <v>0</v>
      </c>
      <c r="EQ51" s="146">
        <f t="shared" si="90"/>
        <v>0</v>
      </c>
      <c r="ER51" s="146">
        <f t="shared" si="91"/>
        <v>0</v>
      </c>
      <c r="ES51" s="146">
        <f t="shared" si="92"/>
        <v>0</v>
      </c>
      <c r="ET51" s="146">
        <f t="shared" si="93"/>
        <v>0</v>
      </c>
      <c r="EV51" s="146">
        <f t="shared" si="94"/>
        <v>0</v>
      </c>
      <c r="EW51" s="146">
        <f t="shared" si="95"/>
        <v>0</v>
      </c>
      <c r="EX51" s="146">
        <f t="shared" si="96"/>
        <v>0</v>
      </c>
      <c r="EY51" s="146">
        <f t="shared" si="97"/>
        <v>0</v>
      </c>
      <c r="EZ51" s="146">
        <f t="shared" si="98"/>
        <v>0</v>
      </c>
      <c r="FA51" s="146">
        <f t="shared" si="99"/>
        <v>0</v>
      </c>
      <c r="FB51" s="146">
        <f t="shared" si="100"/>
        <v>0</v>
      </c>
      <c r="FC51" s="25"/>
      <c r="FD51" s="146">
        <f t="shared" si="101"/>
        <v>0</v>
      </c>
      <c r="FE51" s="146">
        <f t="shared" si="102"/>
        <v>0</v>
      </c>
      <c r="FF51" s="146">
        <f t="shared" si="103"/>
        <v>0</v>
      </c>
      <c r="FG51" s="146">
        <f t="shared" si="104"/>
        <v>0</v>
      </c>
      <c r="FH51" s="146">
        <f t="shared" si="105"/>
        <v>0</v>
      </c>
      <c r="FI51" s="146">
        <f t="shared" si="106"/>
        <v>0</v>
      </c>
      <c r="FJ51" s="146">
        <f t="shared" si="107"/>
        <v>0</v>
      </c>
      <c r="FL51" s="146">
        <f t="shared" si="108"/>
        <v>0</v>
      </c>
      <c r="FM51" s="146">
        <f t="shared" si="109"/>
        <v>0</v>
      </c>
      <c r="FN51" s="146">
        <f t="shared" si="110"/>
        <v>0</v>
      </c>
      <c r="FO51" s="146">
        <f t="shared" si="111"/>
        <v>0</v>
      </c>
      <c r="FP51" s="146">
        <f t="shared" si="112"/>
        <v>0</v>
      </c>
      <c r="FQ51" s="146">
        <f t="shared" si="113"/>
        <v>0</v>
      </c>
      <c r="FR51" s="146">
        <f t="shared" si="114"/>
        <v>0</v>
      </c>
      <c r="FT51" s="146">
        <f t="shared" si="115"/>
        <v>0</v>
      </c>
      <c r="FU51" s="146">
        <f t="shared" si="116"/>
        <v>0</v>
      </c>
      <c r="FV51" s="146">
        <f t="shared" si="117"/>
        <v>0</v>
      </c>
      <c r="FW51" s="146">
        <f t="shared" si="118"/>
        <v>0</v>
      </c>
      <c r="FX51" s="146">
        <f t="shared" si="119"/>
        <v>0</v>
      </c>
      <c r="FY51" s="146">
        <f t="shared" si="120"/>
        <v>0</v>
      </c>
      <c r="FZ51" s="146">
        <f t="shared" si="121"/>
        <v>0</v>
      </c>
      <c r="GB51" s="146">
        <f t="shared" si="122"/>
        <v>0</v>
      </c>
      <c r="GC51" s="146">
        <f t="shared" si="123"/>
        <v>0</v>
      </c>
      <c r="GD51" s="146">
        <f t="shared" si="124"/>
        <v>0</v>
      </c>
      <c r="GE51" s="146">
        <f t="shared" si="125"/>
        <v>0</v>
      </c>
      <c r="GF51" s="146">
        <f t="shared" si="126"/>
        <v>0</v>
      </c>
      <c r="GG51" s="146">
        <f t="shared" si="127"/>
        <v>0</v>
      </c>
      <c r="GH51" s="146">
        <f t="shared" si="128"/>
        <v>0</v>
      </c>
      <c r="GJ51" s="146">
        <f t="shared" si="129"/>
        <v>0</v>
      </c>
      <c r="GK51" s="146">
        <f t="shared" si="130"/>
        <v>0</v>
      </c>
      <c r="GL51" s="146">
        <f t="shared" si="131"/>
        <v>0</v>
      </c>
      <c r="GM51" s="146">
        <f t="shared" si="132"/>
        <v>0</v>
      </c>
      <c r="GN51" s="146">
        <f t="shared" si="133"/>
        <v>0</v>
      </c>
      <c r="GO51" s="146">
        <f t="shared" si="134"/>
        <v>0</v>
      </c>
      <c r="GP51" s="146">
        <f t="shared" si="135"/>
        <v>0</v>
      </c>
      <c r="GR51" s="146">
        <f t="shared" si="136"/>
        <v>0</v>
      </c>
      <c r="GS51" s="146">
        <f t="shared" si="137"/>
        <v>0</v>
      </c>
      <c r="GT51" s="146">
        <f t="shared" si="138"/>
        <v>0</v>
      </c>
      <c r="GU51" s="146">
        <f t="shared" si="139"/>
        <v>0</v>
      </c>
      <c r="GV51" s="146">
        <f t="shared" si="140"/>
        <v>0</v>
      </c>
      <c r="GW51" s="146">
        <f t="shared" si="141"/>
        <v>0</v>
      </c>
      <c r="GX51" s="146">
        <f t="shared" si="142"/>
        <v>0</v>
      </c>
      <c r="GZ51" s="146">
        <f t="shared" si="143"/>
        <v>0</v>
      </c>
      <c r="HA51" s="146">
        <f t="shared" si="144"/>
        <v>0</v>
      </c>
      <c r="HB51" s="146">
        <f t="shared" si="145"/>
        <v>0</v>
      </c>
      <c r="HC51" s="146">
        <f t="shared" si="146"/>
        <v>0</v>
      </c>
      <c r="HD51" s="146">
        <f t="shared" si="147"/>
        <v>0</v>
      </c>
      <c r="HE51" s="146">
        <f t="shared" si="148"/>
        <v>0</v>
      </c>
      <c r="HF51" s="146">
        <f t="shared" si="149"/>
        <v>0</v>
      </c>
      <c r="HH51" s="146">
        <f t="shared" si="150"/>
        <v>0</v>
      </c>
      <c r="HI51" s="146">
        <f t="shared" si="151"/>
        <v>0</v>
      </c>
      <c r="HJ51" s="146">
        <f t="shared" si="152"/>
        <v>0</v>
      </c>
      <c r="HK51" s="146">
        <f t="shared" si="153"/>
        <v>0</v>
      </c>
      <c r="HL51" s="146">
        <f t="shared" si="154"/>
        <v>0</v>
      </c>
      <c r="HM51" s="146">
        <f t="shared" si="155"/>
        <v>0</v>
      </c>
      <c r="HN51" s="146">
        <f t="shared" si="156"/>
        <v>0</v>
      </c>
      <c r="HP51" s="146">
        <f t="shared" si="157"/>
        <v>0</v>
      </c>
      <c r="HQ51" s="146">
        <f t="shared" si="158"/>
        <v>0</v>
      </c>
      <c r="HR51" s="146">
        <f t="shared" si="159"/>
        <v>0</v>
      </c>
      <c r="HS51" s="146">
        <f t="shared" si="160"/>
        <v>0</v>
      </c>
      <c r="HT51" s="146">
        <f t="shared" si="161"/>
        <v>0</v>
      </c>
      <c r="HU51" s="146">
        <f t="shared" si="162"/>
        <v>0</v>
      </c>
      <c r="HV51" s="146">
        <f t="shared" si="163"/>
        <v>0</v>
      </c>
      <c r="HX51" s="146">
        <f t="shared" si="164"/>
        <v>0</v>
      </c>
      <c r="HY51" s="146">
        <f t="shared" si="165"/>
        <v>0</v>
      </c>
      <c r="HZ51" s="146">
        <f t="shared" si="166"/>
        <v>0</v>
      </c>
      <c r="IA51" s="146">
        <f t="shared" si="167"/>
        <v>0</v>
      </c>
      <c r="IB51" s="146">
        <f t="shared" si="168"/>
        <v>0</v>
      </c>
      <c r="IC51" s="146">
        <f t="shared" si="169"/>
        <v>0</v>
      </c>
      <c r="ID51" s="146">
        <f t="shared" si="170"/>
        <v>0</v>
      </c>
    </row>
    <row r="52" spans="1:239" ht="17.25" customHeight="1" x14ac:dyDescent="0.65">
      <c r="A52" s="4">
        <v>48</v>
      </c>
      <c r="B52" s="155"/>
      <c r="C52" s="148"/>
      <c r="D52" s="131"/>
      <c r="E52" s="132"/>
      <c r="F52" s="147"/>
      <c r="G52" s="148"/>
      <c r="H52" s="131"/>
      <c r="I52" s="132"/>
      <c r="J52" s="147"/>
      <c r="K52" s="148"/>
      <c r="L52" s="131"/>
      <c r="M52" s="132"/>
      <c r="N52" s="156"/>
      <c r="O52" s="157"/>
      <c r="P52" s="138">
        <f t="shared" si="1"/>
        <v>0</v>
      </c>
      <c r="Q52" s="139">
        <f t="shared" si="172"/>
        <v>0</v>
      </c>
      <c r="R52" s="39"/>
      <c r="Z52" s="9"/>
      <c r="AB52" s="24"/>
      <c r="AH52" s="175"/>
      <c r="AJ52" s="175"/>
      <c r="AT52" s="25">
        <v>48</v>
      </c>
      <c r="AV52" s="146">
        <f t="shared" si="194"/>
        <v>0</v>
      </c>
      <c r="AW52" s="146">
        <f t="shared" si="4"/>
        <v>0</v>
      </c>
      <c r="AX52" s="146">
        <f t="shared" si="5"/>
        <v>0</v>
      </c>
      <c r="AY52" s="146">
        <f t="shared" si="6"/>
        <v>0</v>
      </c>
      <c r="AZ52" s="146">
        <f t="shared" si="7"/>
        <v>0</v>
      </c>
      <c r="BA52" s="146">
        <f t="shared" si="8"/>
        <v>0</v>
      </c>
      <c r="BB52" s="146">
        <f t="shared" si="9"/>
        <v>0</v>
      </c>
      <c r="BD52" s="146">
        <f t="shared" si="10"/>
        <v>0</v>
      </c>
      <c r="BE52" s="146">
        <f t="shared" si="11"/>
        <v>0</v>
      </c>
      <c r="BF52" s="146">
        <f t="shared" si="12"/>
        <v>0</v>
      </c>
      <c r="BG52" s="146">
        <f t="shared" si="13"/>
        <v>0</v>
      </c>
      <c r="BH52" s="146">
        <f t="shared" si="14"/>
        <v>0</v>
      </c>
      <c r="BI52" s="146">
        <f t="shared" si="15"/>
        <v>0</v>
      </c>
      <c r="BJ52" s="146">
        <f t="shared" si="16"/>
        <v>0</v>
      </c>
      <c r="BK52" s="25"/>
      <c r="BL52" s="146">
        <f t="shared" si="17"/>
        <v>0</v>
      </c>
      <c r="BM52" s="146">
        <f t="shared" si="18"/>
        <v>0</v>
      </c>
      <c r="BN52" s="146">
        <f t="shared" si="19"/>
        <v>0</v>
      </c>
      <c r="BO52" s="146">
        <f t="shared" si="20"/>
        <v>0</v>
      </c>
      <c r="BP52" s="146">
        <f t="shared" si="21"/>
        <v>0</v>
      </c>
      <c r="BQ52" s="146">
        <f t="shared" si="22"/>
        <v>0</v>
      </c>
      <c r="BR52" s="146">
        <f t="shared" si="23"/>
        <v>0</v>
      </c>
      <c r="BT52" s="146">
        <f t="shared" si="24"/>
        <v>0</v>
      </c>
      <c r="BU52" s="146">
        <f t="shared" si="25"/>
        <v>0</v>
      </c>
      <c r="BV52" s="146">
        <f t="shared" si="26"/>
        <v>0</v>
      </c>
      <c r="BW52" s="146">
        <f t="shared" si="27"/>
        <v>0</v>
      </c>
      <c r="BX52" s="146">
        <f t="shared" si="28"/>
        <v>0</v>
      </c>
      <c r="BY52" s="146">
        <f t="shared" si="29"/>
        <v>0</v>
      </c>
      <c r="BZ52" s="146">
        <f t="shared" si="30"/>
        <v>0</v>
      </c>
      <c r="CB52" s="146">
        <f t="shared" si="31"/>
        <v>0</v>
      </c>
      <c r="CC52" s="146">
        <f t="shared" si="32"/>
        <v>0</v>
      </c>
      <c r="CD52" s="146">
        <f t="shared" si="33"/>
        <v>0</v>
      </c>
      <c r="CE52" s="146">
        <f t="shared" si="34"/>
        <v>0</v>
      </c>
      <c r="CF52" s="146">
        <f t="shared" si="35"/>
        <v>0</v>
      </c>
      <c r="CG52" s="146">
        <f t="shared" si="36"/>
        <v>0</v>
      </c>
      <c r="CH52" s="146">
        <f t="shared" si="37"/>
        <v>0</v>
      </c>
      <c r="CJ52" s="146">
        <f t="shared" si="38"/>
        <v>0</v>
      </c>
      <c r="CK52" s="146">
        <f t="shared" si="39"/>
        <v>0</v>
      </c>
      <c r="CL52" s="146">
        <f t="shared" si="40"/>
        <v>0</v>
      </c>
      <c r="CM52" s="146">
        <f t="shared" si="41"/>
        <v>0</v>
      </c>
      <c r="CN52" s="146">
        <f t="shared" si="42"/>
        <v>0</v>
      </c>
      <c r="CO52" s="146">
        <f t="shared" si="43"/>
        <v>0</v>
      </c>
      <c r="CP52" s="146">
        <f t="shared" si="44"/>
        <v>0</v>
      </c>
      <c r="CQ52" s="25"/>
      <c r="CR52" s="146">
        <f t="shared" si="45"/>
        <v>0</v>
      </c>
      <c r="CS52" s="146">
        <f t="shared" si="46"/>
        <v>0</v>
      </c>
      <c r="CT52" s="146">
        <f t="shared" si="47"/>
        <v>0</v>
      </c>
      <c r="CU52" s="146">
        <f t="shared" si="48"/>
        <v>0</v>
      </c>
      <c r="CV52" s="146">
        <f t="shared" si="49"/>
        <v>0</v>
      </c>
      <c r="CW52" s="146">
        <f t="shared" si="50"/>
        <v>0</v>
      </c>
      <c r="CX52" s="146">
        <f t="shared" si="51"/>
        <v>0</v>
      </c>
      <c r="CZ52" s="146">
        <f t="shared" si="52"/>
        <v>0</v>
      </c>
      <c r="DA52" s="146">
        <f t="shared" si="53"/>
        <v>0</v>
      </c>
      <c r="DB52" s="146">
        <f t="shared" si="54"/>
        <v>0</v>
      </c>
      <c r="DC52" s="146">
        <f t="shared" si="55"/>
        <v>0</v>
      </c>
      <c r="DD52" s="146">
        <f t="shared" si="56"/>
        <v>0</v>
      </c>
      <c r="DE52" s="146">
        <f t="shared" si="57"/>
        <v>0</v>
      </c>
      <c r="DF52" s="146">
        <f t="shared" si="58"/>
        <v>0</v>
      </c>
      <c r="DG52" s="25"/>
      <c r="DH52" s="146">
        <f t="shared" si="59"/>
        <v>0</v>
      </c>
      <c r="DI52" s="146">
        <f t="shared" si="60"/>
        <v>0</v>
      </c>
      <c r="DJ52" s="146">
        <f t="shared" si="61"/>
        <v>0</v>
      </c>
      <c r="DK52" s="146">
        <f t="shared" si="62"/>
        <v>0</v>
      </c>
      <c r="DL52" s="146">
        <f t="shared" si="63"/>
        <v>0</v>
      </c>
      <c r="DM52" s="146">
        <f t="shared" si="64"/>
        <v>0</v>
      </c>
      <c r="DN52" s="146">
        <f t="shared" si="65"/>
        <v>0</v>
      </c>
      <c r="DP52" s="146">
        <f t="shared" si="66"/>
        <v>0</v>
      </c>
      <c r="DQ52" s="146">
        <f t="shared" si="67"/>
        <v>0</v>
      </c>
      <c r="DR52" s="146">
        <f t="shared" si="68"/>
        <v>0</v>
      </c>
      <c r="DS52" s="146">
        <f t="shared" si="69"/>
        <v>0</v>
      </c>
      <c r="DT52" s="146">
        <f t="shared" si="70"/>
        <v>0</v>
      </c>
      <c r="DU52" s="146">
        <f t="shared" si="71"/>
        <v>0</v>
      </c>
      <c r="DV52" s="146">
        <f t="shared" si="72"/>
        <v>0</v>
      </c>
      <c r="DW52" s="25"/>
      <c r="DX52" s="146">
        <f t="shared" si="73"/>
        <v>0</v>
      </c>
      <c r="DY52" s="146">
        <f t="shared" si="74"/>
        <v>0</v>
      </c>
      <c r="DZ52" s="146">
        <f t="shared" si="75"/>
        <v>0</v>
      </c>
      <c r="EA52" s="146">
        <f t="shared" si="76"/>
        <v>0</v>
      </c>
      <c r="EB52" s="146">
        <f t="shared" si="77"/>
        <v>0</v>
      </c>
      <c r="EC52" s="146">
        <f t="shared" si="78"/>
        <v>0</v>
      </c>
      <c r="ED52" s="146">
        <f t="shared" si="79"/>
        <v>0</v>
      </c>
      <c r="EF52" s="146">
        <f t="shared" si="80"/>
        <v>0</v>
      </c>
      <c r="EG52" s="146">
        <f t="shared" si="81"/>
        <v>0</v>
      </c>
      <c r="EH52" s="146">
        <f t="shared" si="82"/>
        <v>0</v>
      </c>
      <c r="EI52" s="146">
        <f t="shared" si="83"/>
        <v>0</v>
      </c>
      <c r="EJ52" s="146">
        <f t="shared" si="84"/>
        <v>0</v>
      </c>
      <c r="EK52" s="146">
        <f t="shared" si="85"/>
        <v>0</v>
      </c>
      <c r="EL52" s="146">
        <f t="shared" si="86"/>
        <v>0</v>
      </c>
      <c r="EN52" s="146">
        <f t="shared" si="87"/>
        <v>0</v>
      </c>
      <c r="EO52" s="146">
        <f t="shared" si="88"/>
        <v>0</v>
      </c>
      <c r="EP52" s="146">
        <f t="shared" si="89"/>
        <v>0</v>
      </c>
      <c r="EQ52" s="146">
        <f t="shared" si="90"/>
        <v>0</v>
      </c>
      <c r="ER52" s="146">
        <f t="shared" si="91"/>
        <v>0</v>
      </c>
      <c r="ES52" s="146">
        <f t="shared" si="92"/>
        <v>0</v>
      </c>
      <c r="ET52" s="146">
        <f t="shared" si="93"/>
        <v>0</v>
      </c>
      <c r="EV52" s="146">
        <f t="shared" si="94"/>
        <v>0</v>
      </c>
      <c r="EW52" s="146">
        <f t="shared" si="95"/>
        <v>0</v>
      </c>
      <c r="EX52" s="146">
        <f t="shared" si="96"/>
        <v>0</v>
      </c>
      <c r="EY52" s="146">
        <f t="shared" si="97"/>
        <v>0</v>
      </c>
      <c r="EZ52" s="146">
        <f t="shared" si="98"/>
        <v>0</v>
      </c>
      <c r="FA52" s="146">
        <f t="shared" si="99"/>
        <v>0</v>
      </c>
      <c r="FB52" s="146">
        <f t="shared" si="100"/>
        <v>0</v>
      </c>
      <c r="FC52" s="25"/>
      <c r="FD52" s="146">
        <f t="shared" si="101"/>
        <v>0</v>
      </c>
      <c r="FE52" s="146">
        <f t="shared" si="102"/>
        <v>0</v>
      </c>
      <c r="FF52" s="146">
        <f t="shared" si="103"/>
        <v>0</v>
      </c>
      <c r="FG52" s="146">
        <f t="shared" si="104"/>
        <v>0</v>
      </c>
      <c r="FH52" s="146">
        <f t="shared" si="105"/>
        <v>0</v>
      </c>
      <c r="FI52" s="146">
        <f t="shared" si="106"/>
        <v>0</v>
      </c>
      <c r="FJ52" s="146">
        <f t="shared" si="107"/>
        <v>0</v>
      </c>
      <c r="FL52" s="146">
        <f t="shared" si="108"/>
        <v>0</v>
      </c>
      <c r="FM52" s="146">
        <f t="shared" si="109"/>
        <v>0</v>
      </c>
      <c r="FN52" s="146">
        <f t="shared" si="110"/>
        <v>0</v>
      </c>
      <c r="FO52" s="146">
        <f t="shared" si="111"/>
        <v>0</v>
      </c>
      <c r="FP52" s="146">
        <f t="shared" si="112"/>
        <v>0</v>
      </c>
      <c r="FQ52" s="146">
        <f t="shared" si="113"/>
        <v>0</v>
      </c>
      <c r="FR52" s="146">
        <f t="shared" si="114"/>
        <v>0</v>
      </c>
      <c r="FT52" s="146">
        <f t="shared" si="115"/>
        <v>0</v>
      </c>
      <c r="FU52" s="146">
        <f t="shared" si="116"/>
        <v>0</v>
      </c>
      <c r="FV52" s="146">
        <f t="shared" si="117"/>
        <v>0</v>
      </c>
      <c r="FW52" s="146">
        <f t="shared" si="118"/>
        <v>0</v>
      </c>
      <c r="FX52" s="146">
        <f t="shared" si="119"/>
        <v>0</v>
      </c>
      <c r="FY52" s="146">
        <f t="shared" si="120"/>
        <v>0</v>
      </c>
      <c r="FZ52" s="146">
        <f t="shared" si="121"/>
        <v>0</v>
      </c>
      <c r="GB52" s="146">
        <f t="shared" si="122"/>
        <v>0</v>
      </c>
      <c r="GC52" s="146">
        <f t="shared" si="123"/>
        <v>0</v>
      </c>
      <c r="GD52" s="146">
        <f t="shared" si="124"/>
        <v>0</v>
      </c>
      <c r="GE52" s="146">
        <f t="shared" si="125"/>
        <v>0</v>
      </c>
      <c r="GF52" s="146">
        <f t="shared" si="126"/>
        <v>0</v>
      </c>
      <c r="GG52" s="146">
        <f t="shared" si="127"/>
        <v>0</v>
      </c>
      <c r="GH52" s="146">
        <f t="shared" si="128"/>
        <v>0</v>
      </c>
      <c r="GJ52" s="146">
        <f t="shared" si="129"/>
        <v>0</v>
      </c>
      <c r="GK52" s="146">
        <f t="shared" si="130"/>
        <v>0</v>
      </c>
      <c r="GL52" s="146">
        <f t="shared" si="131"/>
        <v>0</v>
      </c>
      <c r="GM52" s="146">
        <f t="shared" si="132"/>
        <v>0</v>
      </c>
      <c r="GN52" s="146">
        <f t="shared" si="133"/>
        <v>0</v>
      </c>
      <c r="GO52" s="146">
        <f t="shared" si="134"/>
        <v>0</v>
      </c>
      <c r="GP52" s="146">
        <f t="shared" si="135"/>
        <v>0</v>
      </c>
      <c r="GR52" s="146">
        <f t="shared" si="136"/>
        <v>0</v>
      </c>
      <c r="GS52" s="146">
        <f t="shared" si="137"/>
        <v>0</v>
      </c>
      <c r="GT52" s="146">
        <f t="shared" si="138"/>
        <v>0</v>
      </c>
      <c r="GU52" s="146">
        <f t="shared" si="139"/>
        <v>0</v>
      </c>
      <c r="GV52" s="146">
        <f t="shared" si="140"/>
        <v>0</v>
      </c>
      <c r="GW52" s="146">
        <f t="shared" si="141"/>
        <v>0</v>
      </c>
      <c r="GX52" s="146">
        <f t="shared" si="142"/>
        <v>0</v>
      </c>
      <c r="GZ52" s="146">
        <f t="shared" si="143"/>
        <v>0</v>
      </c>
      <c r="HA52" s="146">
        <f t="shared" si="144"/>
        <v>0</v>
      </c>
      <c r="HB52" s="146">
        <f t="shared" si="145"/>
        <v>0</v>
      </c>
      <c r="HC52" s="146">
        <f t="shared" si="146"/>
        <v>0</v>
      </c>
      <c r="HD52" s="146">
        <f t="shared" si="147"/>
        <v>0</v>
      </c>
      <c r="HE52" s="146">
        <f t="shared" si="148"/>
        <v>0</v>
      </c>
      <c r="HF52" s="146">
        <f t="shared" si="149"/>
        <v>0</v>
      </c>
      <c r="HH52" s="146">
        <f t="shared" si="150"/>
        <v>0</v>
      </c>
      <c r="HI52" s="146">
        <f t="shared" si="151"/>
        <v>0</v>
      </c>
      <c r="HJ52" s="146">
        <f t="shared" si="152"/>
        <v>0</v>
      </c>
      <c r="HK52" s="146">
        <f t="shared" si="153"/>
        <v>0</v>
      </c>
      <c r="HL52" s="146">
        <f t="shared" si="154"/>
        <v>0</v>
      </c>
      <c r="HM52" s="146">
        <f t="shared" si="155"/>
        <v>0</v>
      </c>
      <c r="HN52" s="146">
        <f t="shared" si="156"/>
        <v>0</v>
      </c>
      <c r="HP52" s="146">
        <f t="shared" si="157"/>
        <v>0</v>
      </c>
      <c r="HQ52" s="146">
        <f t="shared" si="158"/>
        <v>0</v>
      </c>
      <c r="HR52" s="146">
        <f t="shared" si="159"/>
        <v>0</v>
      </c>
      <c r="HS52" s="146">
        <f t="shared" si="160"/>
        <v>0</v>
      </c>
      <c r="HT52" s="146">
        <f t="shared" si="161"/>
        <v>0</v>
      </c>
      <c r="HU52" s="146">
        <f t="shared" si="162"/>
        <v>0</v>
      </c>
      <c r="HV52" s="146">
        <f t="shared" si="163"/>
        <v>0</v>
      </c>
      <c r="HX52" s="146">
        <f t="shared" si="164"/>
        <v>0</v>
      </c>
      <c r="HY52" s="146">
        <f t="shared" si="165"/>
        <v>0</v>
      </c>
      <c r="HZ52" s="146">
        <f t="shared" si="166"/>
        <v>0</v>
      </c>
      <c r="IA52" s="146">
        <f t="shared" si="167"/>
        <v>0</v>
      </c>
      <c r="IB52" s="146">
        <f t="shared" si="168"/>
        <v>0</v>
      </c>
      <c r="IC52" s="146">
        <f t="shared" si="169"/>
        <v>0</v>
      </c>
      <c r="ID52" s="146">
        <f t="shared" si="170"/>
        <v>0</v>
      </c>
    </row>
    <row r="53" spans="1:239" ht="17.25" customHeight="1" x14ac:dyDescent="0.65">
      <c r="A53" s="4">
        <v>49</v>
      </c>
      <c r="B53" s="155"/>
      <c r="C53" s="148"/>
      <c r="D53" s="131"/>
      <c r="E53" s="132"/>
      <c r="F53" s="147"/>
      <c r="G53" s="148"/>
      <c r="H53" s="131"/>
      <c r="I53" s="132"/>
      <c r="J53" s="147"/>
      <c r="K53" s="148"/>
      <c r="L53" s="131"/>
      <c r="M53" s="132"/>
      <c r="N53" s="156"/>
      <c r="O53" s="157"/>
      <c r="P53" s="138">
        <f t="shared" si="1"/>
        <v>0</v>
      </c>
      <c r="Q53" s="139">
        <f t="shared" si="172"/>
        <v>0</v>
      </c>
      <c r="R53" s="39"/>
      <c r="Z53" s="9"/>
      <c r="AB53" s="24"/>
      <c r="AH53" s="175"/>
      <c r="AJ53" s="175"/>
      <c r="AT53" s="25">
        <v>49</v>
      </c>
      <c r="AV53" s="146">
        <f t="shared" si="194"/>
        <v>0</v>
      </c>
      <c r="AW53" s="146">
        <f t="shared" si="4"/>
        <v>0</v>
      </c>
      <c r="AX53" s="146">
        <f t="shared" si="5"/>
        <v>0</v>
      </c>
      <c r="AY53" s="146">
        <f t="shared" si="6"/>
        <v>0</v>
      </c>
      <c r="AZ53" s="146">
        <f t="shared" si="7"/>
        <v>0</v>
      </c>
      <c r="BA53" s="146">
        <f t="shared" si="8"/>
        <v>0</v>
      </c>
      <c r="BB53" s="146">
        <f t="shared" si="9"/>
        <v>0</v>
      </c>
      <c r="BD53" s="146">
        <f t="shared" si="10"/>
        <v>0</v>
      </c>
      <c r="BE53" s="146">
        <f t="shared" si="11"/>
        <v>0</v>
      </c>
      <c r="BF53" s="146">
        <f t="shared" si="12"/>
        <v>0</v>
      </c>
      <c r="BG53" s="146">
        <f t="shared" si="13"/>
        <v>0</v>
      </c>
      <c r="BH53" s="146">
        <f t="shared" si="14"/>
        <v>0</v>
      </c>
      <c r="BI53" s="146">
        <f t="shared" si="15"/>
        <v>0</v>
      </c>
      <c r="BJ53" s="146">
        <f t="shared" si="16"/>
        <v>0</v>
      </c>
      <c r="BK53" s="25"/>
      <c r="BL53" s="146">
        <f t="shared" si="17"/>
        <v>0</v>
      </c>
      <c r="BM53" s="146">
        <f t="shared" si="18"/>
        <v>0</v>
      </c>
      <c r="BN53" s="146">
        <f t="shared" si="19"/>
        <v>0</v>
      </c>
      <c r="BO53" s="146">
        <f t="shared" si="20"/>
        <v>0</v>
      </c>
      <c r="BP53" s="146">
        <f t="shared" si="21"/>
        <v>0</v>
      </c>
      <c r="BQ53" s="146">
        <f t="shared" si="22"/>
        <v>0</v>
      </c>
      <c r="BR53" s="146">
        <f t="shared" si="23"/>
        <v>0</v>
      </c>
      <c r="BT53" s="146">
        <f t="shared" si="24"/>
        <v>0</v>
      </c>
      <c r="BU53" s="146">
        <f t="shared" si="25"/>
        <v>0</v>
      </c>
      <c r="BV53" s="146">
        <f t="shared" si="26"/>
        <v>0</v>
      </c>
      <c r="BW53" s="146">
        <f t="shared" si="27"/>
        <v>0</v>
      </c>
      <c r="BX53" s="146">
        <f t="shared" si="28"/>
        <v>0</v>
      </c>
      <c r="BY53" s="146">
        <f t="shared" si="29"/>
        <v>0</v>
      </c>
      <c r="BZ53" s="146">
        <f t="shared" si="30"/>
        <v>0</v>
      </c>
      <c r="CB53" s="146">
        <f t="shared" si="31"/>
        <v>0</v>
      </c>
      <c r="CC53" s="146">
        <f t="shared" si="32"/>
        <v>0</v>
      </c>
      <c r="CD53" s="146">
        <f t="shared" si="33"/>
        <v>0</v>
      </c>
      <c r="CE53" s="146">
        <f t="shared" si="34"/>
        <v>0</v>
      </c>
      <c r="CF53" s="146">
        <f t="shared" si="35"/>
        <v>0</v>
      </c>
      <c r="CG53" s="146">
        <f t="shared" si="36"/>
        <v>0</v>
      </c>
      <c r="CH53" s="146">
        <f t="shared" si="37"/>
        <v>0</v>
      </c>
      <c r="CJ53" s="146">
        <f t="shared" si="38"/>
        <v>0</v>
      </c>
      <c r="CK53" s="146">
        <f t="shared" si="39"/>
        <v>0</v>
      </c>
      <c r="CL53" s="146">
        <f t="shared" si="40"/>
        <v>0</v>
      </c>
      <c r="CM53" s="146">
        <f t="shared" si="41"/>
        <v>0</v>
      </c>
      <c r="CN53" s="146">
        <f t="shared" si="42"/>
        <v>0</v>
      </c>
      <c r="CO53" s="146">
        <f t="shared" si="43"/>
        <v>0</v>
      </c>
      <c r="CP53" s="146">
        <f t="shared" si="44"/>
        <v>0</v>
      </c>
      <c r="CQ53" s="25"/>
      <c r="CR53" s="146">
        <f t="shared" si="45"/>
        <v>0</v>
      </c>
      <c r="CS53" s="146">
        <f t="shared" si="46"/>
        <v>0</v>
      </c>
      <c r="CT53" s="146">
        <f t="shared" si="47"/>
        <v>0</v>
      </c>
      <c r="CU53" s="146">
        <f t="shared" si="48"/>
        <v>0</v>
      </c>
      <c r="CV53" s="146">
        <f t="shared" si="49"/>
        <v>0</v>
      </c>
      <c r="CW53" s="146">
        <f t="shared" si="50"/>
        <v>0</v>
      </c>
      <c r="CX53" s="146">
        <f t="shared" si="51"/>
        <v>0</v>
      </c>
      <c r="CZ53" s="146">
        <f t="shared" si="52"/>
        <v>0</v>
      </c>
      <c r="DA53" s="146">
        <f t="shared" si="53"/>
        <v>0</v>
      </c>
      <c r="DB53" s="146">
        <f t="shared" si="54"/>
        <v>0</v>
      </c>
      <c r="DC53" s="146">
        <f t="shared" si="55"/>
        <v>0</v>
      </c>
      <c r="DD53" s="146">
        <f t="shared" si="56"/>
        <v>0</v>
      </c>
      <c r="DE53" s="146">
        <f t="shared" si="57"/>
        <v>0</v>
      </c>
      <c r="DF53" s="146">
        <f t="shared" si="58"/>
        <v>0</v>
      </c>
      <c r="DG53" s="25"/>
      <c r="DH53" s="146">
        <f t="shared" si="59"/>
        <v>0</v>
      </c>
      <c r="DI53" s="146">
        <f t="shared" si="60"/>
        <v>0</v>
      </c>
      <c r="DJ53" s="146">
        <f t="shared" si="61"/>
        <v>0</v>
      </c>
      <c r="DK53" s="146">
        <f t="shared" si="62"/>
        <v>0</v>
      </c>
      <c r="DL53" s="146">
        <f t="shared" si="63"/>
        <v>0</v>
      </c>
      <c r="DM53" s="146">
        <f t="shared" si="64"/>
        <v>0</v>
      </c>
      <c r="DN53" s="146">
        <f t="shared" si="65"/>
        <v>0</v>
      </c>
      <c r="DP53" s="146">
        <f t="shared" si="66"/>
        <v>0</v>
      </c>
      <c r="DQ53" s="146">
        <f t="shared" si="67"/>
        <v>0</v>
      </c>
      <c r="DR53" s="146">
        <f t="shared" si="68"/>
        <v>0</v>
      </c>
      <c r="DS53" s="146">
        <f t="shared" si="69"/>
        <v>0</v>
      </c>
      <c r="DT53" s="146">
        <f t="shared" si="70"/>
        <v>0</v>
      </c>
      <c r="DU53" s="146">
        <f t="shared" si="71"/>
        <v>0</v>
      </c>
      <c r="DV53" s="146">
        <f t="shared" si="72"/>
        <v>0</v>
      </c>
      <c r="DW53" s="25"/>
      <c r="DX53" s="146">
        <f t="shared" si="73"/>
        <v>0</v>
      </c>
      <c r="DY53" s="146">
        <f t="shared" si="74"/>
        <v>0</v>
      </c>
      <c r="DZ53" s="146">
        <f t="shared" si="75"/>
        <v>0</v>
      </c>
      <c r="EA53" s="146">
        <f t="shared" si="76"/>
        <v>0</v>
      </c>
      <c r="EB53" s="146">
        <f t="shared" si="77"/>
        <v>0</v>
      </c>
      <c r="EC53" s="146">
        <f t="shared" si="78"/>
        <v>0</v>
      </c>
      <c r="ED53" s="146">
        <f t="shared" si="79"/>
        <v>0</v>
      </c>
      <c r="EF53" s="146">
        <f t="shared" si="80"/>
        <v>0</v>
      </c>
      <c r="EG53" s="146">
        <f t="shared" si="81"/>
        <v>0</v>
      </c>
      <c r="EH53" s="146">
        <f t="shared" si="82"/>
        <v>0</v>
      </c>
      <c r="EI53" s="146">
        <f t="shared" si="83"/>
        <v>0</v>
      </c>
      <c r="EJ53" s="146">
        <f t="shared" si="84"/>
        <v>0</v>
      </c>
      <c r="EK53" s="146">
        <f t="shared" si="85"/>
        <v>0</v>
      </c>
      <c r="EL53" s="146">
        <f t="shared" si="86"/>
        <v>0</v>
      </c>
      <c r="EN53" s="146">
        <f t="shared" si="87"/>
        <v>0</v>
      </c>
      <c r="EO53" s="146">
        <f t="shared" si="88"/>
        <v>0</v>
      </c>
      <c r="EP53" s="146">
        <f t="shared" si="89"/>
        <v>0</v>
      </c>
      <c r="EQ53" s="146">
        <f t="shared" si="90"/>
        <v>0</v>
      </c>
      <c r="ER53" s="146">
        <f t="shared" si="91"/>
        <v>0</v>
      </c>
      <c r="ES53" s="146">
        <f t="shared" si="92"/>
        <v>0</v>
      </c>
      <c r="ET53" s="146">
        <f t="shared" si="93"/>
        <v>0</v>
      </c>
      <c r="EV53" s="146">
        <f t="shared" si="94"/>
        <v>0</v>
      </c>
      <c r="EW53" s="146">
        <f t="shared" si="95"/>
        <v>0</v>
      </c>
      <c r="EX53" s="146">
        <f t="shared" si="96"/>
        <v>0</v>
      </c>
      <c r="EY53" s="146">
        <f t="shared" si="97"/>
        <v>0</v>
      </c>
      <c r="EZ53" s="146">
        <f t="shared" si="98"/>
        <v>0</v>
      </c>
      <c r="FA53" s="146">
        <f t="shared" si="99"/>
        <v>0</v>
      </c>
      <c r="FB53" s="146">
        <f t="shared" si="100"/>
        <v>0</v>
      </c>
      <c r="FC53" s="25"/>
      <c r="FD53" s="146">
        <f t="shared" si="101"/>
        <v>0</v>
      </c>
      <c r="FE53" s="146">
        <f t="shared" si="102"/>
        <v>0</v>
      </c>
      <c r="FF53" s="146">
        <f t="shared" si="103"/>
        <v>0</v>
      </c>
      <c r="FG53" s="146">
        <f t="shared" si="104"/>
        <v>0</v>
      </c>
      <c r="FH53" s="146">
        <f t="shared" si="105"/>
        <v>0</v>
      </c>
      <c r="FI53" s="146">
        <f t="shared" si="106"/>
        <v>0</v>
      </c>
      <c r="FJ53" s="146">
        <f t="shared" si="107"/>
        <v>0</v>
      </c>
      <c r="FL53" s="146">
        <f t="shared" si="108"/>
        <v>0</v>
      </c>
      <c r="FM53" s="146">
        <f t="shared" si="109"/>
        <v>0</v>
      </c>
      <c r="FN53" s="146">
        <f t="shared" si="110"/>
        <v>0</v>
      </c>
      <c r="FO53" s="146">
        <f t="shared" si="111"/>
        <v>0</v>
      </c>
      <c r="FP53" s="146">
        <f t="shared" si="112"/>
        <v>0</v>
      </c>
      <c r="FQ53" s="146">
        <f t="shared" si="113"/>
        <v>0</v>
      </c>
      <c r="FR53" s="146">
        <f t="shared" si="114"/>
        <v>0</v>
      </c>
      <c r="FT53" s="146">
        <f t="shared" si="115"/>
        <v>0</v>
      </c>
      <c r="FU53" s="146">
        <f t="shared" si="116"/>
        <v>0</v>
      </c>
      <c r="FV53" s="146">
        <f t="shared" si="117"/>
        <v>0</v>
      </c>
      <c r="FW53" s="146">
        <f t="shared" si="118"/>
        <v>0</v>
      </c>
      <c r="FX53" s="146">
        <f t="shared" si="119"/>
        <v>0</v>
      </c>
      <c r="FY53" s="146">
        <f t="shared" si="120"/>
        <v>0</v>
      </c>
      <c r="FZ53" s="146">
        <f t="shared" si="121"/>
        <v>0</v>
      </c>
      <c r="GB53" s="146">
        <f t="shared" si="122"/>
        <v>0</v>
      </c>
      <c r="GC53" s="146">
        <f t="shared" si="123"/>
        <v>0</v>
      </c>
      <c r="GD53" s="146">
        <f t="shared" si="124"/>
        <v>0</v>
      </c>
      <c r="GE53" s="146">
        <f t="shared" si="125"/>
        <v>0</v>
      </c>
      <c r="GF53" s="146">
        <f t="shared" si="126"/>
        <v>0</v>
      </c>
      <c r="GG53" s="146">
        <f t="shared" si="127"/>
        <v>0</v>
      </c>
      <c r="GH53" s="146">
        <f t="shared" si="128"/>
        <v>0</v>
      </c>
      <c r="GJ53" s="146">
        <f t="shared" si="129"/>
        <v>0</v>
      </c>
      <c r="GK53" s="146">
        <f t="shared" si="130"/>
        <v>0</v>
      </c>
      <c r="GL53" s="146">
        <f t="shared" si="131"/>
        <v>0</v>
      </c>
      <c r="GM53" s="146">
        <f t="shared" si="132"/>
        <v>0</v>
      </c>
      <c r="GN53" s="146">
        <f t="shared" si="133"/>
        <v>0</v>
      </c>
      <c r="GO53" s="146">
        <f t="shared" si="134"/>
        <v>0</v>
      </c>
      <c r="GP53" s="146">
        <f t="shared" si="135"/>
        <v>0</v>
      </c>
      <c r="GR53" s="146">
        <f t="shared" si="136"/>
        <v>0</v>
      </c>
      <c r="GS53" s="146">
        <f t="shared" si="137"/>
        <v>0</v>
      </c>
      <c r="GT53" s="146">
        <f t="shared" si="138"/>
        <v>0</v>
      </c>
      <c r="GU53" s="146">
        <f t="shared" si="139"/>
        <v>0</v>
      </c>
      <c r="GV53" s="146">
        <f t="shared" si="140"/>
        <v>0</v>
      </c>
      <c r="GW53" s="146">
        <f t="shared" si="141"/>
        <v>0</v>
      </c>
      <c r="GX53" s="146">
        <f t="shared" si="142"/>
        <v>0</v>
      </c>
      <c r="GZ53" s="146">
        <f t="shared" si="143"/>
        <v>0</v>
      </c>
      <c r="HA53" s="146">
        <f t="shared" si="144"/>
        <v>0</v>
      </c>
      <c r="HB53" s="146">
        <f t="shared" si="145"/>
        <v>0</v>
      </c>
      <c r="HC53" s="146">
        <f t="shared" si="146"/>
        <v>0</v>
      </c>
      <c r="HD53" s="146">
        <f t="shared" si="147"/>
        <v>0</v>
      </c>
      <c r="HE53" s="146">
        <f t="shared" si="148"/>
        <v>0</v>
      </c>
      <c r="HF53" s="146">
        <f t="shared" si="149"/>
        <v>0</v>
      </c>
      <c r="HH53" s="146">
        <f t="shared" si="150"/>
        <v>0</v>
      </c>
      <c r="HI53" s="146">
        <f t="shared" si="151"/>
        <v>0</v>
      </c>
      <c r="HJ53" s="146">
        <f t="shared" si="152"/>
        <v>0</v>
      </c>
      <c r="HK53" s="146">
        <f t="shared" si="153"/>
        <v>0</v>
      </c>
      <c r="HL53" s="146">
        <f t="shared" si="154"/>
        <v>0</v>
      </c>
      <c r="HM53" s="146">
        <f t="shared" si="155"/>
        <v>0</v>
      </c>
      <c r="HN53" s="146">
        <f t="shared" si="156"/>
        <v>0</v>
      </c>
      <c r="HP53" s="146">
        <f t="shared" si="157"/>
        <v>0</v>
      </c>
      <c r="HQ53" s="146">
        <f t="shared" si="158"/>
        <v>0</v>
      </c>
      <c r="HR53" s="146">
        <f t="shared" si="159"/>
        <v>0</v>
      </c>
      <c r="HS53" s="146">
        <f t="shared" si="160"/>
        <v>0</v>
      </c>
      <c r="HT53" s="146">
        <f t="shared" si="161"/>
        <v>0</v>
      </c>
      <c r="HU53" s="146">
        <f t="shared" si="162"/>
        <v>0</v>
      </c>
      <c r="HV53" s="146">
        <f t="shared" si="163"/>
        <v>0</v>
      </c>
      <c r="HX53" s="146">
        <f t="shared" si="164"/>
        <v>0</v>
      </c>
      <c r="HY53" s="146">
        <f t="shared" si="165"/>
        <v>0</v>
      </c>
      <c r="HZ53" s="146">
        <f t="shared" si="166"/>
        <v>0</v>
      </c>
      <c r="IA53" s="146">
        <f t="shared" si="167"/>
        <v>0</v>
      </c>
      <c r="IB53" s="146">
        <f t="shared" si="168"/>
        <v>0</v>
      </c>
      <c r="IC53" s="146">
        <f t="shared" si="169"/>
        <v>0</v>
      </c>
      <c r="ID53" s="146">
        <f t="shared" si="170"/>
        <v>0</v>
      </c>
    </row>
    <row r="54" spans="1:239" ht="17.25" customHeight="1" x14ac:dyDescent="0.65">
      <c r="A54" s="4">
        <v>50</v>
      </c>
      <c r="B54" s="155"/>
      <c r="C54" s="148"/>
      <c r="D54" s="131"/>
      <c r="E54" s="132"/>
      <c r="F54" s="147"/>
      <c r="G54" s="148"/>
      <c r="H54" s="131"/>
      <c r="I54" s="132"/>
      <c r="J54" s="147"/>
      <c r="K54" s="148"/>
      <c r="L54" s="131"/>
      <c r="M54" s="132"/>
      <c r="N54" s="156"/>
      <c r="O54" s="157"/>
      <c r="P54" s="138">
        <f t="shared" si="1"/>
        <v>0</v>
      </c>
      <c r="Q54" s="139">
        <f t="shared" si="172"/>
        <v>0</v>
      </c>
      <c r="R54" s="39"/>
      <c r="Z54" s="9"/>
      <c r="AB54" s="24"/>
      <c r="AH54" s="175"/>
      <c r="AJ54" s="175"/>
      <c r="AT54" s="25">
        <v>50</v>
      </c>
      <c r="AV54" s="195">
        <f t="shared" si="194"/>
        <v>0</v>
      </c>
      <c r="AW54" s="195">
        <f t="shared" si="4"/>
        <v>0</v>
      </c>
      <c r="AX54" s="195">
        <f t="shared" si="5"/>
        <v>0</v>
      </c>
      <c r="AY54" s="195">
        <f t="shared" si="6"/>
        <v>0</v>
      </c>
      <c r="AZ54" s="195">
        <f t="shared" si="7"/>
        <v>0</v>
      </c>
      <c r="BA54" s="195">
        <f t="shared" si="8"/>
        <v>0</v>
      </c>
      <c r="BB54" s="195">
        <f t="shared" si="9"/>
        <v>0</v>
      </c>
      <c r="BD54" s="195">
        <f t="shared" si="10"/>
        <v>0</v>
      </c>
      <c r="BE54" s="195">
        <f t="shared" si="11"/>
        <v>0</v>
      </c>
      <c r="BF54" s="195">
        <f t="shared" si="12"/>
        <v>0</v>
      </c>
      <c r="BG54" s="195">
        <f t="shared" si="13"/>
        <v>0</v>
      </c>
      <c r="BH54" s="195">
        <f t="shared" si="14"/>
        <v>0</v>
      </c>
      <c r="BI54" s="195">
        <f t="shared" si="15"/>
        <v>0</v>
      </c>
      <c r="BJ54" s="195">
        <f t="shared" si="16"/>
        <v>0</v>
      </c>
      <c r="BK54" s="25"/>
      <c r="BL54" s="195">
        <f t="shared" si="17"/>
        <v>0</v>
      </c>
      <c r="BM54" s="195">
        <f t="shared" si="18"/>
        <v>0</v>
      </c>
      <c r="BN54" s="195">
        <f t="shared" si="19"/>
        <v>0</v>
      </c>
      <c r="BO54" s="195">
        <f t="shared" si="20"/>
        <v>0</v>
      </c>
      <c r="BP54" s="195">
        <f t="shared" si="21"/>
        <v>0</v>
      </c>
      <c r="BQ54" s="195">
        <f t="shared" si="22"/>
        <v>0</v>
      </c>
      <c r="BR54" s="195">
        <f t="shared" si="23"/>
        <v>0</v>
      </c>
      <c r="BT54" s="195">
        <f t="shared" si="24"/>
        <v>0</v>
      </c>
      <c r="BU54" s="195">
        <f t="shared" si="25"/>
        <v>0</v>
      </c>
      <c r="BV54" s="195">
        <f t="shared" si="26"/>
        <v>0</v>
      </c>
      <c r="BW54" s="195">
        <f t="shared" si="27"/>
        <v>0</v>
      </c>
      <c r="BX54" s="195">
        <f t="shared" si="28"/>
        <v>0</v>
      </c>
      <c r="BY54" s="195">
        <f t="shared" si="29"/>
        <v>0</v>
      </c>
      <c r="BZ54" s="195">
        <f t="shared" si="30"/>
        <v>0</v>
      </c>
      <c r="CB54" s="195">
        <f t="shared" si="31"/>
        <v>0</v>
      </c>
      <c r="CC54" s="195">
        <f t="shared" si="32"/>
        <v>0</v>
      </c>
      <c r="CD54" s="195">
        <f t="shared" si="33"/>
        <v>0</v>
      </c>
      <c r="CE54" s="195">
        <f t="shared" si="34"/>
        <v>0</v>
      </c>
      <c r="CF54" s="195">
        <f t="shared" si="35"/>
        <v>0</v>
      </c>
      <c r="CG54" s="195">
        <f t="shared" si="36"/>
        <v>0</v>
      </c>
      <c r="CH54" s="195">
        <f t="shared" si="37"/>
        <v>0</v>
      </c>
      <c r="CJ54" s="195">
        <f t="shared" si="38"/>
        <v>0</v>
      </c>
      <c r="CK54" s="195">
        <f t="shared" si="39"/>
        <v>0</v>
      </c>
      <c r="CL54" s="195">
        <f t="shared" si="40"/>
        <v>0</v>
      </c>
      <c r="CM54" s="195">
        <f t="shared" si="41"/>
        <v>0</v>
      </c>
      <c r="CN54" s="195">
        <f t="shared" si="42"/>
        <v>0</v>
      </c>
      <c r="CO54" s="195">
        <f t="shared" si="43"/>
        <v>0</v>
      </c>
      <c r="CP54" s="195">
        <f t="shared" si="44"/>
        <v>0</v>
      </c>
      <c r="CQ54" s="25"/>
      <c r="CR54" s="195">
        <f t="shared" si="45"/>
        <v>0</v>
      </c>
      <c r="CS54" s="195">
        <f t="shared" si="46"/>
        <v>0</v>
      </c>
      <c r="CT54" s="195">
        <f t="shared" si="47"/>
        <v>0</v>
      </c>
      <c r="CU54" s="195">
        <f t="shared" si="48"/>
        <v>0</v>
      </c>
      <c r="CV54" s="195">
        <f t="shared" si="49"/>
        <v>0</v>
      </c>
      <c r="CW54" s="195">
        <f t="shared" si="50"/>
        <v>0</v>
      </c>
      <c r="CX54" s="195">
        <f t="shared" si="51"/>
        <v>0</v>
      </c>
      <c r="CZ54" s="195">
        <f t="shared" si="52"/>
        <v>0</v>
      </c>
      <c r="DA54" s="195">
        <f t="shared" si="53"/>
        <v>0</v>
      </c>
      <c r="DB54" s="195">
        <f t="shared" si="54"/>
        <v>0</v>
      </c>
      <c r="DC54" s="195">
        <f t="shared" si="55"/>
        <v>0</v>
      </c>
      <c r="DD54" s="195">
        <f t="shared" si="56"/>
        <v>0</v>
      </c>
      <c r="DE54" s="195">
        <f t="shared" si="57"/>
        <v>0</v>
      </c>
      <c r="DF54" s="195">
        <f t="shared" si="58"/>
        <v>0</v>
      </c>
      <c r="DG54" s="25"/>
      <c r="DH54" s="195">
        <f t="shared" si="59"/>
        <v>0</v>
      </c>
      <c r="DI54" s="195">
        <f t="shared" si="60"/>
        <v>0</v>
      </c>
      <c r="DJ54" s="195">
        <f t="shared" si="61"/>
        <v>0</v>
      </c>
      <c r="DK54" s="195">
        <f t="shared" si="62"/>
        <v>0</v>
      </c>
      <c r="DL54" s="195">
        <f t="shared" si="63"/>
        <v>0</v>
      </c>
      <c r="DM54" s="195">
        <f t="shared" si="64"/>
        <v>0</v>
      </c>
      <c r="DN54" s="195">
        <f t="shared" si="65"/>
        <v>0</v>
      </c>
      <c r="DP54" s="195">
        <f t="shared" si="66"/>
        <v>0</v>
      </c>
      <c r="DQ54" s="195">
        <f t="shared" si="67"/>
        <v>0</v>
      </c>
      <c r="DR54" s="195">
        <f t="shared" si="68"/>
        <v>0</v>
      </c>
      <c r="DS54" s="195">
        <f t="shared" si="69"/>
        <v>0</v>
      </c>
      <c r="DT54" s="195">
        <f t="shared" si="70"/>
        <v>0</v>
      </c>
      <c r="DU54" s="195">
        <f t="shared" si="71"/>
        <v>0</v>
      </c>
      <c r="DV54" s="195">
        <f t="shared" si="72"/>
        <v>0</v>
      </c>
      <c r="DW54" s="25"/>
      <c r="DX54" s="195">
        <f t="shared" si="73"/>
        <v>0</v>
      </c>
      <c r="DY54" s="195">
        <f t="shared" si="74"/>
        <v>0</v>
      </c>
      <c r="DZ54" s="195">
        <f t="shared" si="75"/>
        <v>0</v>
      </c>
      <c r="EA54" s="195">
        <f t="shared" si="76"/>
        <v>0</v>
      </c>
      <c r="EB54" s="195">
        <f t="shared" si="77"/>
        <v>0</v>
      </c>
      <c r="EC54" s="195">
        <f t="shared" si="78"/>
        <v>0</v>
      </c>
      <c r="ED54" s="195">
        <f t="shared" si="79"/>
        <v>0</v>
      </c>
      <c r="EF54" s="195">
        <f t="shared" si="80"/>
        <v>0</v>
      </c>
      <c r="EG54" s="195">
        <f t="shared" si="81"/>
        <v>0</v>
      </c>
      <c r="EH54" s="195">
        <f t="shared" si="82"/>
        <v>0</v>
      </c>
      <c r="EI54" s="195">
        <f t="shared" si="83"/>
        <v>0</v>
      </c>
      <c r="EJ54" s="195">
        <f t="shared" si="84"/>
        <v>0</v>
      </c>
      <c r="EK54" s="195">
        <f t="shared" si="85"/>
        <v>0</v>
      </c>
      <c r="EL54" s="195">
        <f t="shared" si="86"/>
        <v>0</v>
      </c>
      <c r="EN54" s="195">
        <f t="shared" si="87"/>
        <v>0</v>
      </c>
      <c r="EO54" s="195">
        <f t="shared" si="88"/>
        <v>0</v>
      </c>
      <c r="EP54" s="195">
        <f t="shared" si="89"/>
        <v>0</v>
      </c>
      <c r="EQ54" s="195">
        <f t="shared" si="90"/>
        <v>0</v>
      </c>
      <c r="ER54" s="195">
        <f t="shared" si="91"/>
        <v>0</v>
      </c>
      <c r="ES54" s="195">
        <f t="shared" si="92"/>
        <v>0</v>
      </c>
      <c r="ET54" s="195">
        <f t="shared" si="93"/>
        <v>0</v>
      </c>
      <c r="EU54" s="196"/>
      <c r="EV54" s="195">
        <f t="shared" si="94"/>
        <v>0</v>
      </c>
      <c r="EW54" s="195">
        <f t="shared" si="95"/>
        <v>0</v>
      </c>
      <c r="EX54" s="195">
        <f t="shared" si="96"/>
        <v>0</v>
      </c>
      <c r="EY54" s="195">
        <f t="shared" si="97"/>
        <v>0</v>
      </c>
      <c r="EZ54" s="195">
        <f t="shared" si="98"/>
        <v>0</v>
      </c>
      <c r="FA54" s="195">
        <f t="shared" si="99"/>
        <v>0</v>
      </c>
      <c r="FB54" s="195">
        <f t="shared" si="100"/>
        <v>0</v>
      </c>
      <c r="FC54" s="25"/>
      <c r="FD54" s="195">
        <f t="shared" si="101"/>
        <v>0</v>
      </c>
      <c r="FE54" s="195">
        <f t="shared" si="102"/>
        <v>0</v>
      </c>
      <c r="FF54" s="195">
        <f t="shared" si="103"/>
        <v>0</v>
      </c>
      <c r="FG54" s="195">
        <f t="shared" si="104"/>
        <v>0</v>
      </c>
      <c r="FH54" s="195">
        <f t="shared" si="105"/>
        <v>0</v>
      </c>
      <c r="FI54" s="195">
        <f t="shared" si="106"/>
        <v>0</v>
      </c>
      <c r="FJ54" s="195">
        <f t="shared" si="107"/>
        <v>0</v>
      </c>
      <c r="FL54" s="195">
        <f t="shared" si="108"/>
        <v>0</v>
      </c>
      <c r="FM54" s="195">
        <f t="shared" si="109"/>
        <v>0</v>
      </c>
      <c r="FN54" s="195">
        <f t="shared" si="110"/>
        <v>0</v>
      </c>
      <c r="FO54" s="195">
        <f t="shared" si="111"/>
        <v>0</v>
      </c>
      <c r="FP54" s="195">
        <f t="shared" si="112"/>
        <v>0</v>
      </c>
      <c r="FQ54" s="195">
        <f t="shared" si="113"/>
        <v>0</v>
      </c>
      <c r="FR54" s="195">
        <f t="shared" si="114"/>
        <v>0</v>
      </c>
      <c r="FT54" s="195">
        <f t="shared" si="115"/>
        <v>0</v>
      </c>
      <c r="FU54" s="195">
        <f t="shared" si="116"/>
        <v>0</v>
      </c>
      <c r="FV54" s="195">
        <f t="shared" si="117"/>
        <v>0</v>
      </c>
      <c r="FW54" s="195">
        <f t="shared" si="118"/>
        <v>0</v>
      </c>
      <c r="FX54" s="195">
        <f t="shared" si="119"/>
        <v>0</v>
      </c>
      <c r="FY54" s="195">
        <f t="shared" si="120"/>
        <v>0</v>
      </c>
      <c r="FZ54" s="195">
        <f t="shared" si="121"/>
        <v>0</v>
      </c>
      <c r="GB54" s="195">
        <f t="shared" si="122"/>
        <v>0</v>
      </c>
      <c r="GC54" s="195">
        <f t="shared" si="123"/>
        <v>0</v>
      </c>
      <c r="GD54" s="195">
        <f t="shared" si="124"/>
        <v>0</v>
      </c>
      <c r="GE54" s="195">
        <f t="shared" si="125"/>
        <v>0</v>
      </c>
      <c r="GF54" s="195">
        <f t="shared" si="126"/>
        <v>0</v>
      </c>
      <c r="GG54" s="195">
        <f t="shared" si="127"/>
        <v>0</v>
      </c>
      <c r="GH54" s="195">
        <f t="shared" si="128"/>
        <v>0</v>
      </c>
      <c r="GJ54" s="195">
        <f t="shared" si="129"/>
        <v>0</v>
      </c>
      <c r="GK54" s="195">
        <f t="shared" si="130"/>
        <v>0</v>
      </c>
      <c r="GL54" s="195">
        <f t="shared" si="131"/>
        <v>0</v>
      </c>
      <c r="GM54" s="195">
        <f t="shared" si="132"/>
        <v>0</v>
      </c>
      <c r="GN54" s="195">
        <f t="shared" si="133"/>
        <v>0</v>
      </c>
      <c r="GO54" s="195">
        <f t="shared" si="134"/>
        <v>0</v>
      </c>
      <c r="GP54" s="195">
        <f t="shared" si="135"/>
        <v>0</v>
      </c>
      <c r="GR54" s="195">
        <f t="shared" si="136"/>
        <v>0</v>
      </c>
      <c r="GS54" s="195">
        <f t="shared" si="137"/>
        <v>0</v>
      </c>
      <c r="GT54" s="195">
        <f t="shared" si="138"/>
        <v>0</v>
      </c>
      <c r="GU54" s="195">
        <f t="shared" si="139"/>
        <v>0</v>
      </c>
      <c r="GV54" s="195">
        <f t="shared" si="140"/>
        <v>0</v>
      </c>
      <c r="GW54" s="195">
        <f t="shared" si="141"/>
        <v>0</v>
      </c>
      <c r="GX54" s="195">
        <f t="shared" si="142"/>
        <v>0</v>
      </c>
      <c r="GZ54" s="195">
        <f t="shared" si="143"/>
        <v>0</v>
      </c>
      <c r="HA54" s="195">
        <f t="shared" si="144"/>
        <v>0</v>
      </c>
      <c r="HB54" s="195">
        <f t="shared" si="145"/>
        <v>0</v>
      </c>
      <c r="HC54" s="195">
        <f t="shared" si="146"/>
        <v>0</v>
      </c>
      <c r="HD54" s="195">
        <f t="shared" si="147"/>
        <v>0</v>
      </c>
      <c r="HE54" s="195">
        <f t="shared" si="148"/>
        <v>0</v>
      </c>
      <c r="HF54" s="195">
        <f t="shared" si="149"/>
        <v>0</v>
      </c>
      <c r="HH54" s="195">
        <f t="shared" si="150"/>
        <v>0</v>
      </c>
      <c r="HI54" s="195">
        <f t="shared" si="151"/>
        <v>0</v>
      </c>
      <c r="HJ54" s="195">
        <f t="shared" si="152"/>
        <v>0</v>
      </c>
      <c r="HK54" s="195">
        <f t="shared" si="153"/>
        <v>0</v>
      </c>
      <c r="HL54" s="195">
        <f t="shared" si="154"/>
        <v>0</v>
      </c>
      <c r="HM54" s="195">
        <f t="shared" si="155"/>
        <v>0</v>
      </c>
      <c r="HN54" s="195">
        <f t="shared" si="156"/>
        <v>0</v>
      </c>
      <c r="HP54" s="195">
        <f t="shared" si="157"/>
        <v>0</v>
      </c>
      <c r="HQ54" s="195">
        <f t="shared" si="158"/>
        <v>0</v>
      </c>
      <c r="HR54" s="195">
        <f t="shared" si="159"/>
        <v>0</v>
      </c>
      <c r="HS54" s="195">
        <f t="shared" si="160"/>
        <v>0</v>
      </c>
      <c r="HT54" s="195">
        <f t="shared" si="161"/>
        <v>0</v>
      </c>
      <c r="HU54" s="195">
        <f t="shared" si="162"/>
        <v>0</v>
      </c>
      <c r="HV54" s="195">
        <f t="shared" si="163"/>
        <v>0</v>
      </c>
      <c r="HX54" s="195">
        <f t="shared" si="164"/>
        <v>0</v>
      </c>
      <c r="HY54" s="195">
        <f t="shared" si="165"/>
        <v>0</v>
      </c>
      <c r="HZ54" s="195">
        <f t="shared" si="166"/>
        <v>0</v>
      </c>
      <c r="IA54" s="195">
        <f t="shared" si="167"/>
        <v>0</v>
      </c>
      <c r="IB54" s="195">
        <f t="shared" si="168"/>
        <v>0</v>
      </c>
      <c r="IC54" s="195">
        <f t="shared" si="169"/>
        <v>0</v>
      </c>
      <c r="ID54" s="195">
        <f t="shared" si="170"/>
        <v>0</v>
      </c>
    </row>
    <row r="55" spans="1:239" ht="17.25" customHeight="1" x14ac:dyDescent="0.65">
      <c r="A55" s="4" t="s">
        <v>131</v>
      </c>
      <c r="B55" s="155"/>
      <c r="C55" s="148"/>
      <c r="D55" s="131"/>
      <c r="E55" s="132"/>
      <c r="F55" s="147"/>
      <c r="G55" s="148"/>
      <c r="H55" s="131"/>
      <c r="I55" s="132"/>
      <c r="J55" s="147"/>
      <c r="K55" s="148"/>
      <c r="L55" s="131"/>
      <c r="M55" s="132"/>
      <c r="N55" s="156"/>
      <c r="O55" s="157"/>
      <c r="AD55" s="9"/>
      <c r="AE55" s="24"/>
      <c r="AI55" s="183"/>
      <c r="AR55" s="197"/>
      <c r="AS55" s="184"/>
      <c r="AV55" s="198">
        <f>SUM(AV5:AV54)</f>
        <v>0.45833333333333337</v>
      </c>
      <c r="AW55" s="198">
        <f t="shared" ref="AW55:BB55" si="195">SUM(AW5:AW54)</f>
        <v>0.5</v>
      </c>
      <c r="AX55" s="198">
        <f t="shared" si="195"/>
        <v>0.5</v>
      </c>
      <c r="AY55" s="198">
        <f t="shared" si="195"/>
        <v>0.45833333333333337</v>
      </c>
      <c r="AZ55" s="198">
        <f t="shared" si="195"/>
        <v>0.45833333333333337</v>
      </c>
      <c r="BA55" s="198">
        <f t="shared" si="195"/>
        <v>0.5</v>
      </c>
      <c r="BB55" s="198">
        <f t="shared" si="195"/>
        <v>0.45833333333333337</v>
      </c>
      <c r="BC55" s="198"/>
      <c r="BD55" s="198">
        <f t="shared" ref="BD55:BJ55" si="196">SUM(BD5:BD54)</f>
        <v>0.33333333333333331</v>
      </c>
      <c r="BE55" s="198">
        <f t="shared" si="196"/>
        <v>0.41666666666666669</v>
      </c>
      <c r="BF55" s="198">
        <f t="shared" si="196"/>
        <v>0.375</v>
      </c>
      <c r="BG55" s="198">
        <f t="shared" si="196"/>
        <v>0.33333333333333331</v>
      </c>
      <c r="BH55" s="198">
        <f t="shared" si="196"/>
        <v>0.33333333333333331</v>
      </c>
      <c r="BI55" s="198">
        <f t="shared" si="196"/>
        <v>0.375</v>
      </c>
      <c r="BJ55" s="198">
        <f t="shared" si="196"/>
        <v>0.33333333333333331</v>
      </c>
      <c r="BK55" s="198"/>
      <c r="BL55" s="198">
        <f t="shared" ref="BL55:BR55" si="197">SUM(BL5:BL54)</f>
        <v>0.33333333333333331</v>
      </c>
      <c r="BM55" s="198">
        <f t="shared" si="197"/>
        <v>0.41666666666666669</v>
      </c>
      <c r="BN55" s="198">
        <f t="shared" si="197"/>
        <v>0.375</v>
      </c>
      <c r="BO55" s="198">
        <f t="shared" si="197"/>
        <v>0.33333333333333331</v>
      </c>
      <c r="BP55" s="198">
        <f t="shared" si="197"/>
        <v>0.33333333333333331</v>
      </c>
      <c r="BQ55" s="198">
        <f t="shared" si="197"/>
        <v>0.375</v>
      </c>
      <c r="BR55" s="198">
        <f t="shared" si="197"/>
        <v>0.33333333333333331</v>
      </c>
      <c r="BS55" s="198"/>
      <c r="BT55" s="198">
        <f t="shared" ref="BT55:BZ55" si="198">SUM(BT5:BT54)</f>
        <v>0.33333333333333331</v>
      </c>
      <c r="BU55" s="198">
        <f t="shared" si="198"/>
        <v>0.41666666666666669</v>
      </c>
      <c r="BV55" s="198">
        <f t="shared" si="198"/>
        <v>0.375</v>
      </c>
      <c r="BW55" s="198">
        <f t="shared" si="198"/>
        <v>0.33333333333333331</v>
      </c>
      <c r="BX55" s="198">
        <f t="shared" si="198"/>
        <v>0.33333333333333331</v>
      </c>
      <c r="BY55" s="198">
        <f t="shared" si="198"/>
        <v>0.375</v>
      </c>
      <c r="BZ55" s="198">
        <f t="shared" si="198"/>
        <v>0.33333333333333331</v>
      </c>
      <c r="CA55" s="198"/>
      <c r="CB55" s="198">
        <f t="shared" ref="CB55:CH55" si="199">SUM(CB5:CB54)</f>
        <v>0.33333333333333331</v>
      </c>
      <c r="CC55" s="198">
        <f t="shared" si="199"/>
        <v>0.41666666666666669</v>
      </c>
      <c r="CD55" s="198">
        <f t="shared" si="199"/>
        <v>0.375</v>
      </c>
      <c r="CE55" s="198">
        <f t="shared" si="199"/>
        <v>0.33333333333333331</v>
      </c>
      <c r="CF55" s="198">
        <f t="shared" si="199"/>
        <v>0.33333333333333331</v>
      </c>
      <c r="CG55" s="198">
        <f t="shared" si="199"/>
        <v>0.375</v>
      </c>
      <c r="CH55" s="198">
        <f t="shared" si="199"/>
        <v>0.33333333333333331</v>
      </c>
      <c r="CI55" s="198"/>
      <c r="CJ55" s="198">
        <f t="shared" ref="CJ55:CP55" si="200">SUM(CJ5:CJ54)</f>
        <v>0.33333333333333331</v>
      </c>
      <c r="CK55" s="198">
        <f t="shared" si="200"/>
        <v>0.375</v>
      </c>
      <c r="CL55" s="198">
        <f t="shared" si="200"/>
        <v>0.33333333333333331</v>
      </c>
      <c r="CM55" s="198">
        <f t="shared" si="200"/>
        <v>0.375</v>
      </c>
      <c r="CN55" s="198">
        <f t="shared" si="200"/>
        <v>0.41666666666666669</v>
      </c>
      <c r="CO55" s="198">
        <f t="shared" si="200"/>
        <v>0.45833333333333337</v>
      </c>
      <c r="CP55" s="198">
        <f t="shared" si="200"/>
        <v>0.375</v>
      </c>
      <c r="CQ55" s="198"/>
      <c r="CR55" s="198">
        <f t="shared" ref="CR55:CX55" si="201">SUM(CR5:CR54)</f>
        <v>0.33333333333333331</v>
      </c>
      <c r="CS55" s="198">
        <f t="shared" si="201"/>
        <v>0.375</v>
      </c>
      <c r="CT55" s="198">
        <f t="shared" si="201"/>
        <v>0.33333333333333331</v>
      </c>
      <c r="CU55" s="198">
        <f t="shared" si="201"/>
        <v>0.375</v>
      </c>
      <c r="CV55" s="198">
        <f t="shared" si="201"/>
        <v>0.41666666666666669</v>
      </c>
      <c r="CW55" s="198">
        <f t="shared" si="201"/>
        <v>0.45833333333333337</v>
      </c>
      <c r="CX55" s="198">
        <f t="shared" si="201"/>
        <v>0.375</v>
      </c>
      <c r="CY55" s="198"/>
      <c r="CZ55" s="198">
        <f t="shared" ref="CZ55:DF55" si="202">SUM(CZ5:CZ54)</f>
        <v>0.375</v>
      </c>
      <c r="DA55" s="198">
        <f t="shared" si="202"/>
        <v>0.375</v>
      </c>
      <c r="DB55" s="198">
        <f t="shared" si="202"/>
        <v>0.375</v>
      </c>
      <c r="DC55" s="198">
        <f t="shared" si="202"/>
        <v>0.375</v>
      </c>
      <c r="DD55" s="198">
        <f t="shared" si="202"/>
        <v>0.41666666666666669</v>
      </c>
      <c r="DE55" s="198">
        <f t="shared" si="202"/>
        <v>0.375</v>
      </c>
      <c r="DF55" s="198">
        <f t="shared" si="202"/>
        <v>0.375</v>
      </c>
      <c r="DG55" s="198"/>
      <c r="DH55" s="198">
        <f t="shared" ref="DH55:DN55" si="203">SUM(DH5:DH54)</f>
        <v>0.375</v>
      </c>
      <c r="DI55" s="198">
        <f t="shared" si="203"/>
        <v>0.375</v>
      </c>
      <c r="DJ55" s="198">
        <f t="shared" si="203"/>
        <v>0.375</v>
      </c>
      <c r="DK55" s="198">
        <f t="shared" si="203"/>
        <v>0.375</v>
      </c>
      <c r="DL55" s="198">
        <f t="shared" si="203"/>
        <v>0.41666666666666669</v>
      </c>
      <c r="DM55" s="198">
        <f t="shared" si="203"/>
        <v>0.375</v>
      </c>
      <c r="DN55" s="198">
        <f t="shared" si="203"/>
        <v>0.375</v>
      </c>
      <c r="DO55" s="198"/>
      <c r="DP55" s="198">
        <f t="shared" ref="DP55:FZ55" si="204">SUM(DP5:DP54)</f>
        <v>0.375</v>
      </c>
      <c r="DQ55" s="198">
        <f t="shared" si="204"/>
        <v>0.375</v>
      </c>
      <c r="DR55" s="198">
        <f t="shared" si="204"/>
        <v>0.375</v>
      </c>
      <c r="DS55" s="198">
        <f t="shared" si="204"/>
        <v>0.375</v>
      </c>
      <c r="DT55" s="198">
        <f t="shared" si="204"/>
        <v>0.375</v>
      </c>
      <c r="DU55" s="198">
        <f t="shared" si="204"/>
        <v>0.375</v>
      </c>
      <c r="DV55" s="198">
        <f t="shared" si="204"/>
        <v>0.33333333333333331</v>
      </c>
      <c r="DW55" s="198"/>
      <c r="DX55" s="198">
        <f t="shared" si="204"/>
        <v>0.375</v>
      </c>
      <c r="DY55" s="198">
        <f t="shared" si="204"/>
        <v>0.375</v>
      </c>
      <c r="DZ55" s="198">
        <f t="shared" si="204"/>
        <v>0.375</v>
      </c>
      <c r="EA55" s="198">
        <f t="shared" si="204"/>
        <v>0.375</v>
      </c>
      <c r="EB55" s="198">
        <f t="shared" si="204"/>
        <v>0.375</v>
      </c>
      <c r="EC55" s="198">
        <f t="shared" si="204"/>
        <v>0.375</v>
      </c>
      <c r="ED55" s="198">
        <f t="shared" si="204"/>
        <v>0.33333333333333331</v>
      </c>
      <c r="EE55" s="198"/>
      <c r="EF55" s="198">
        <f t="shared" si="204"/>
        <v>0.45833333333333337</v>
      </c>
      <c r="EG55" s="198">
        <f t="shared" si="204"/>
        <v>0.41666666666666669</v>
      </c>
      <c r="EH55" s="198">
        <f t="shared" si="204"/>
        <v>0.41666666666666669</v>
      </c>
      <c r="EI55" s="198">
        <f t="shared" si="204"/>
        <v>0.41666666666666669</v>
      </c>
      <c r="EJ55" s="198">
        <f t="shared" si="204"/>
        <v>0.41666666666666669</v>
      </c>
      <c r="EK55" s="198">
        <f t="shared" si="204"/>
        <v>0.41666666666666669</v>
      </c>
      <c r="EL55" s="198">
        <f t="shared" si="204"/>
        <v>0.375</v>
      </c>
      <c r="EM55" s="198"/>
      <c r="EN55" s="198">
        <f t="shared" si="204"/>
        <v>0.45833333333333337</v>
      </c>
      <c r="EO55" s="198">
        <f t="shared" si="204"/>
        <v>0.41666666666666669</v>
      </c>
      <c r="EP55" s="198">
        <f t="shared" si="204"/>
        <v>0.41666666666666669</v>
      </c>
      <c r="EQ55" s="198">
        <f t="shared" si="204"/>
        <v>0.41666666666666669</v>
      </c>
      <c r="ER55" s="198">
        <f t="shared" si="204"/>
        <v>0.41666666666666669</v>
      </c>
      <c r="ES55" s="198">
        <f t="shared" si="204"/>
        <v>0.41666666666666669</v>
      </c>
      <c r="ET55" s="198">
        <f t="shared" si="204"/>
        <v>0.375</v>
      </c>
      <c r="EU55" s="198"/>
      <c r="EV55" s="198">
        <f t="shared" si="204"/>
        <v>0.54166666666666663</v>
      </c>
      <c r="EW55" s="198">
        <f t="shared" si="204"/>
        <v>0.54166666666666663</v>
      </c>
      <c r="EX55" s="198">
        <f t="shared" si="204"/>
        <v>0.58333333333333326</v>
      </c>
      <c r="EY55" s="198">
        <f t="shared" si="204"/>
        <v>0.58333333333333326</v>
      </c>
      <c r="EZ55" s="198">
        <f t="shared" si="204"/>
        <v>0.54166666666666663</v>
      </c>
      <c r="FA55" s="198">
        <f t="shared" si="204"/>
        <v>0.5</v>
      </c>
      <c r="FB55" s="198">
        <f t="shared" si="204"/>
        <v>0.45833333333333337</v>
      </c>
      <c r="FC55" s="198"/>
      <c r="FD55" s="198">
        <f t="shared" si="204"/>
        <v>0.54166666666666663</v>
      </c>
      <c r="FE55" s="198">
        <f t="shared" si="204"/>
        <v>0.54166666666666663</v>
      </c>
      <c r="FF55" s="198">
        <f t="shared" si="204"/>
        <v>0.58333333333333326</v>
      </c>
      <c r="FG55" s="198">
        <f t="shared" si="204"/>
        <v>0.58333333333333326</v>
      </c>
      <c r="FH55" s="198">
        <f t="shared" si="204"/>
        <v>0.54166666666666663</v>
      </c>
      <c r="FI55" s="198">
        <f t="shared" si="204"/>
        <v>0.5</v>
      </c>
      <c r="FJ55" s="198">
        <f t="shared" si="204"/>
        <v>0.45833333333333337</v>
      </c>
      <c r="FK55" s="198"/>
      <c r="FL55" s="198">
        <f t="shared" si="204"/>
        <v>0.41666666666666669</v>
      </c>
      <c r="FM55" s="198">
        <f t="shared" si="204"/>
        <v>0.41666666666666669</v>
      </c>
      <c r="FN55" s="198">
        <f t="shared" si="204"/>
        <v>0.41666666666666669</v>
      </c>
      <c r="FO55" s="198">
        <f t="shared" si="204"/>
        <v>0.41666666666666669</v>
      </c>
      <c r="FP55" s="198">
        <f t="shared" si="204"/>
        <v>0.45833333333333337</v>
      </c>
      <c r="FQ55" s="198">
        <f t="shared" si="204"/>
        <v>0.45833333333333337</v>
      </c>
      <c r="FR55" s="198">
        <f t="shared" si="204"/>
        <v>0.41666666666666669</v>
      </c>
      <c r="FS55" s="198"/>
      <c r="FT55" s="198">
        <f t="shared" si="204"/>
        <v>0.41666666666666669</v>
      </c>
      <c r="FU55" s="198">
        <f t="shared" si="204"/>
        <v>0.41666666666666669</v>
      </c>
      <c r="FV55" s="198">
        <f t="shared" si="204"/>
        <v>0.41666666666666669</v>
      </c>
      <c r="FW55" s="198">
        <f t="shared" si="204"/>
        <v>0.41666666666666669</v>
      </c>
      <c r="FX55" s="198">
        <f t="shared" si="204"/>
        <v>0.45833333333333337</v>
      </c>
      <c r="FY55" s="198">
        <f t="shared" si="204"/>
        <v>0.45833333333333337</v>
      </c>
      <c r="FZ55" s="198">
        <f t="shared" si="204"/>
        <v>0.41666666666666669</v>
      </c>
      <c r="GA55" s="198"/>
      <c r="GB55" s="198">
        <f t="shared" ref="GB55:ID55" si="205">SUM(GB5:GB54)</f>
        <v>0.375</v>
      </c>
      <c r="GC55" s="198">
        <f t="shared" si="205"/>
        <v>0.41666666666666669</v>
      </c>
      <c r="GD55" s="198">
        <f t="shared" si="205"/>
        <v>0.41666666666666669</v>
      </c>
      <c r="GE55" s="198">
        <f t="shared" si="205"/>
        <v>0.41666666666666669</v>
      </c>
      <c r="GF55" s="198">
        <f t="shared" si="205"/>
        <v>0.41666666666666669</v>
      </c>
      <c r="GG55" s="198">
        <f t="shared" si="205"/>
        <v>0.41666666666666669</v>
      </c>
      <c r="GH55" s="198">
        <f t="shared" si="205"/>
        <v>0.375</v>
      </c>
      <c r="GI55" s="198"/>
      <c r="GJ55" s="198">
        <f t="shared" si="205"/>
        <v>0.375</v>
      </c>
      <c r="GK55" s="198">
        <f t="shared" si="205"/>
        <v>0.41666666666666669</v>
      </c>
      <c r="GL55" s="198">
        <f t="shared" si="205"/>
        <v>0.41666666666666669</v>
      </c>
      <c r="GM55" s="198">
        <f t="shared" si="205"/>
        <v>0.41666666666666669</v>
      </c>
      <c r="GN55" s="198">
        <f t="shared" si="205"/>
        <v>0.41666666666666669</v>
      </c>
      <c r="GO55" s="198">
        <f t="shared" si="205"/>
        <v>0.41666666666666669</v>
      </c>
      <c r="GP55" s="198">
        <f t="shared" si="205"/>
        <v>0.375</v>
      </c>
      <c r="GQ55" s="198"/>
      <c r="GR55" s="198">
        <f t="shared" si="205"/>
        <v>0.5</v>
      </c>
      <c r="GS55" s="198">
        <f t="shared" si="205"/>
        <v>0.54166666666666663</v>
      </c>
      <c r="GT55" s="198">
        <f t="shared" si="205"/>
        <v>0.5</v>
      </c>
      <c r="GU55" s="198">
        <f t="shared" si="205"/>
        <v>0.45833333333333337</v>
      </c>
      <c r="GV55" s="198">
        <f t="shared" si="205"/>
        <v>0.45833333333333337</v>
      </c>
      <c r="GW55" s="198">
        <f t="shared" si="205"/>
        <v>0.45833333333333337</v>
      </c>
      <c r="GX55" s="198">
        <f t="shared" si="205"/>
        <v>0.5</v>
      </c>
      <c r="GY55" s="198"/>
      <c r="GZ55" s="198">
        <f t="shared" si="205"/>
        <v>0.5</v>
      </c>
      <c r="HA55" s="198">
        <f t="shared" si="205"/>
        <v>0.54166666666666663</v>
      </c>
      <c r="HB55" s="198">
        <f t="shared" si="205"/>
        <v>0.5</v>
      </c>
      <c r="HC55" s="198">
        <f t="shared" si="205"/>
        <v>0.45833333333333337</v>
      </c>
      <c r="HD55" s="198">
        <f t="shared" si="205"/>
        <v>0.45833333333333337</v>
      </c>
      <c r="HE55" s="198">
        <f t="shared" si="205"/>
        <v>0.45833333333333337</v>
      </c>
      <c r="HF55" s="198">
        <f t="shared" si="205"/>
        <v>0.5</v>
      </c>
      <c r="HG55" s="198"/>
      <c r="HH55" s="198">
        <f t="shared" si="205"/>
        <v>0.45833333333333337</v>
      </c>
      <c r="HI55" s="198">
        <f t="shared" si="205"/>
        <v>0.5</v>
      </c>
      <c r="HJ55" s="198">
        <f t="shared" si="205"/>
        <v>0.45833333333333337</v>
      </c>
      <c r="HK55" s="198">
        <f t="shared" si="205"/>
        <v>0.41666666666666669</v>
      </c>
      <c r="HL55" s="198">
        <f t="shared" si="205"/>
        <v>0.5</v>
      </c>
      <c r="HM55" s="198">
        <f t="shared" si="205"/>
        <v>0.45833333333333337</v>
      </c>
      <c r="HN55" s="198">
        <f t="shared" si="205"/>
        <v>0.45833333333333337</v>
      </c>
      <c r="HO55" s="198"/>
      <c r="HP55" s="198">
        <f t="shared" si="205"/>
        <v>0.45833333333333337</v>
      </c>
      <c r="HQ55" s="198">
        <f t="shared" si="205"/>
        <v>0.5</v>
      </c>
      <c r="HR55" s="198">
        <f t="shared" si="205"/>
        <v>0.45833333333333337</v>
      </c>
      <c r="HS55" s="198">
        <f t="shared" si="205"/>
        <v>0.41666666666666669</v>
      </c>
      <c r="HT55" s="198">
        <f t="shared" si="205"/>
        <v>0.5</v>
      </c>
      <c r="HU55" s="198">
        <f t="shared" si="205"/>
        <v>0.45833333333333337</v>
      </c>
      <c r="HV55" s="198">
        <f t="shared" si="205"/>
        <v>0.45833333333333337</v>
      </c>
      <c r="HW55" s="198"/>
      <c r="HX55" s="198">
        <f t="shared" si="205"/>
        <v>0.5</v>
      </c>
      <c r="HY55" s="198">
        <f t="shared" si="205"/>
        <v>0.5</v>
      </c>
      <c r="HZ55" s="198">
        <f t="shared" si="205"/>
        <v>0.45833333333333337</v>
      </c>
      <c r="IA55" s="198">
        <f t="shared" si="205"/>
        <v>0.45833333333333337</v>
      </c>
      <c r="IB55" s="198">
        <f t="shared" si="205"/>
        <v>0.5</v>
      </c>
      <c r="IC55" s="198">
        <f t="shared" si="205"/>
        <v>0.45833333333333337</v>
      </c>
      <c r="ID55" s="198">
        <f t="shared" si="205"/>
        <v>0.45833333333333337</v>
      </c>
    </row>
    <row r="56" spans="1:239" ht="17.25" customHeight="1" x14ac:dyDescent="0.65">
      <c r="B56" s="199">
        <f>COUNTA(B5:B46)</f>
        <v>26</v>
      </c>
      <c r="C56" s="200"/>
      <c r="D56" s="199">
        <f>COUNTA(D5:D46)</f>
        <v>26</v>
      </c>
      <c r="E56" s="199"/>
      <c r="F56" s="199">
        <f>COUNTA(F5:F46)</f>
        <v>26</v>
      </c>
      <c r="G56" s="199"/>
      <c r="H56" s="199">
        <f>COUNTA(H5:H46)</f>
        <v>26</v>
      </c>
      <c r="I56" s="199"/>
      <c r="J56" s="199">
        <f>COUNTA(J5:J47)</f>
        <v>27</v>
      </c>
      <c r="K56" s="199"/>
      <c r="L56" s="199">
        <f>COUNTA(L5:L47)</f>
        <v>25</v>
      </c>
      <c r="M56" s="199"/>
      <c r="N56" s="199">
        <f>COUNTA(N5:N46)</f>
        <v>24</v>
      </c>
      <c r="O56" s="199"/>
      <c r="AA56" s="175"/>
      <c r="AV56" s="173"/>
      <c r="AW56" s="173"/>
      <c r="AX56" s="173"/>
      <c r="AY56" s="173"/>
      <c r="AZ56" s="173"/>
      <c r="BA56" s="173"/>
      <c r="BB56" s="173"/>
      <c r="BD56" s="173"/>
      <c r="BE56" s="173"/>
      <c r="BF56" s="173"/>
      <c r="BG56" s="173"/>
      <c r="BH56" s="173"/>
      <c r="BI56" s="173"/>
      <c r="BJ56" s="173"/>
      <c r="BL56" s="173"/>
      <c r="BM56" s="173"/>
      <c r="BN56" s="173"/>
      <c r="BO56" s="173"/>
      <c r="BP56" s="173"/>
      <c r="BQ56" s="173"/>
      <c r="BR56" s="173"/>
      <c r="BT56" s="173"/>
      <c r="BU56" s="173"/>
      <c r="BV56" s="173"/>
      <c r="BW56" s="173"/>
      <c r="BX56" s="173"/>
      <c r="BY56" s="173"/>
      <c r="BZ56" s="173"/>
      <c r="CB56" s="173"/>
      <c r="CC56" s="173"/>
      <c r="CD56" s="173"/>
      <c r="CE56" s="173"/>
      <c r="CF56" s="173"/>
      <c r="CG56" s="173"/>
      <c r="CH56" s="173"/>
      <c r="CJ56" s="173"/>
      <c r="CK56" s="173"/>
      <c r="CL56" s="173"/>
      <c r="CM56" s="173"/>
      <c r="CN56" s="173"/>
      <c r="CO56" s="173"/>
      <c r="CP56" s="173"/>
      <c r="CR56" s="173"/>
      <c r="CS56" s="173"/>
      <c r="CT56" s="173"/>
      <c r="CU56" s="173"/>
      <c r="CV56" s="173"/>
      <c r="CW56" s="173"/>
      <c r="CX56" s="173"/>
      <c r="CZ56" s="173"/>
      <c r="DA56" s="173"/>
      <c r="DB56" s="173"/>
      <c r="DC56" s="173"/>
      <c r="DD56" s="173"/>
      <c r="DE56" s="173"/>
      <c r="DF56" s="173"/>
      <c r="DH56" s="173"/>
      <c r="DI56" s="173"/>
      <c r="DJ56" s="173"/>
      <c r="DK56" s="173"/>
      <c r="DL56" s="173"/>
      <c r="DM56" s="173"/>
      <c r="DN56" s="173"/>
      <c r="DP56" s="173"/>
      <c r="DQ56" s="173"/>
      <c r="DR56" s="173"/>
      <c r="DS56" s="173"/>
      <c r="DT56" s="173"/>
      <c r="DU56" s="173"/>
      <c r="DV56" s="173"/>
      <c r="DX56" s="173"/>
      <c r="DY56" s="173"/>
      <c r="DZ56" s="173"/>
      <c r="EA56" s="173"/>
      <c r="EB56" s="173"/>
      <c r="EC56" s="173"/>
      <c r="ED56" s="173"/>
      <c r="EF56" s="173"/>
      <c r="EG56" s="173"/>
      <c r="EH56" s="173"/>
      <c r="EI56" s="173"/>
      <c r="EJ56" s="173"/>
      <c r="EK56" s="173"/>
      <c r="EL56" s="173"/>
      <c r="EN56" s="173"/>
      <c r="EO56" s="173"/>
      <c r="EP56" s="173"/>
      <c r="EQ56" s="173"/>
      <c r="ER56" s="173"/>
      <c r="ES56" s="173"/>
      <c r="ET56" s="173"/>
      <c r="EV56" s="173"/>
      <c r="EW56" s="173"/>
      <c r="EX56" s="173"/>
      <c r="EY56" s="173"/>
      <c r="EZ56" s="173"/>
      <c r="FA56" s="173"/>
      <c r="FB56" s="173"/>
      <c r="FD56" s="173"/>
      <c r="FE56" s="173"/>
      <c r="FF56" s="173"/>
      <c r="FG56" s="173"/>
      <c r="FH56" s="173"/>
      <c r="FI56" s="173"/>
      <c r="FJ56" s="173"/>
      <c r="FL56" s="173"/>
      <c r="FM56" s="173"/>
      <c r="FN56" s="173"/>
      <c r="FO56" s="173"/>
      <c r="FP56" s="173"/>
      <c r="FQ56" s="173"/>
      <c r="FR56" s="173"/>
      <c r="FT56" s="173"/>
      <c r="FU56" s="173"/>
      <c r="FV56" s="173"/>
      <c r="FW56" s="173"/>
      <c r="FX56" s="173"/>
      <c r="FY56" s="173"/>
      <c r="FZ56" s="173"/>
      <c r="GB56" s="173"/>
      <c r="GC56" s="173"/>
      <c r="GD56" s="173"/>
      <c r="GE56" s="173"/>
      <c r="GF56" s="173"/>
      <c r="GG56" s="173"/>
      <c r="GH56" s="173"/>
      <c r="GJ56" s="173"/>
      <c r="GK56" s="173"/>
      <c r="GL56" s="173"/>
      <c r="GM56" s="173"/>
      <c r="GN56" s="173"/>
      <c r="GO56" s="173"/>
      <c r="GP56" s="173"/>
      <c r="GR56" s="173"/>
      <c r="GS56" s="173"/>
      <c r="GT56" s="173"/>
      <c r="GU56" s="173"/>
      <c r="GV56" s="173"/>
      <c r="GW56" s="173"/>
      <c r="GX56" s="173"/>
      <c r="GZ56" s="173"/>
      <c r="HA56" s="173"/>
      <c r="HB56" s="173"/>
      <c r="HC56" s="173"/>
      <c r="HD56" s="173"/>
      <c r="HE56" s="173"/>
      <c r="HF56" s="173"/>
      <c r="HH56" s="173"/>
      <c r="HI56" s="173"/>
      <c r="HJ56" s="173"/>
      <c r="HK56" s="173"/>
      <c r="HL56" s="173"/>
      <c r="HM56" s="173"/>
      <c r="HN56" s="173"/>
      <c r="HP56" s="173"/>
      <c r="HQ56" s="173"/>
      <c r="HR56" s="173"/>
      <c r="HS56" s="173"/>
      <c r="HT56" s="173"/>
      <c r="HU56" s="173"/>
      <c r="HV56" s="173"/>
      <c r="HX56" s="173"/>
      <c r="HY56" s="173"/>
      <c r="HZ56" s="173"/>
      <c r="IA56" s="173"/>
      <c r="IB56" s="173"/>
      <c r="IC56" s="173"/>
      <c r="ID56" s="173"/>
      <c r="IE56" s="173"/>
    </row>
    <row r="57" spans="1:239" ht="17.25" customHeight="1" x14ac:dyDescent="0.65">
      <c r="B57" s="201"/>
      <c r="C57" s="202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AR57" s="197"/>
      <c r="AS57" s="184"/>
    </row>
    <row r="58" spans="1:239" ht="17.25" customHeight="1" x14ac:dyDescent="0.65">
      <c r="B58" s="201"/>
      <c r="C58" s="202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239" s="205" customFormat="1" ht="17.25" hidden="1" customHeight="1" x14ac:dyDescent="0.65">
      <c r="A59" s="203"/>
      <c r="B59" s="40"/>
      <c r="C59" s="204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6"/>
      <c r="Q59" s="6"/>
      <c r="R59" s="6"/>
      <c r="S59" s="7"/>
      <c r="T59" s="7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7"/>
      <c r="AQ59" s="207"/>
      <c r="AR59" s="207"/>
      <c r="AS59" s="206"/>
      <c r="AT59" s="206"/>
      <c r="AU59" s="206"/>
      <c r="AV59" s="208"/>
      <c r="AW59" s="40"/>
      <c r="AX59" s="40"/>
      <c r="BS59" s="206"/>
      <c r="BU59" s="7"/>
      <c r="BW59" s="206"/>
      <c r="BX59" s="206"/>
      <c r="BY59" s="206"/>
      <c r="BZ59" s="206"/>
      <c r="CA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206"/>
      <c r="EQ59" s="206"/>
      <c r="ER59" s="206"/>
      <c r="ES59" s="206"/>
      <c r="ET59" s="206"/>
      <c r="EU59" s="206"/>
      <c r="EV59" s="206"/>
      <c r="EW59" s="206"/>
      <c r="EX59" s="206"/>
      <c r="EY59" s="206"/>
      <c r="EZ59" s="206"/>
      <c r="FA59" s="206"/>
      <c r="FB59" s="206"/>
      <c r="FC59" s="206"/>
      <c r="FD59" s="206"/>
      <c r="FE59" s="206"/>
      <c r="FF59" s="206"/>
      <c r="FG59" s="206"/>
      <c r="FH59" s="206"/>
      <c r="FI59" s="206"/>
      <c r="FJ59" s="206"/>
      <c r="FK59" s="206"/>
      <c r="FL59" s="206"/>
      <c r="FM59" s="206"/>
      <c r="FN59" s="206"/>
      <c r="FO59" s="206"/>
      <c r="FP59" s="206"/>
      <c r="FQ59" s="206"/>
      <c r="FR59" s="206"/>
      <c r="FS59" s="206"/>
      <c r="FT59" s="206"/>
      <c r="FU59" s="206"/>
      <c r="FV59" s="206"/>
      <c r="FW59" s="206"/>
      <c r="FX59" s="206"/>
      <c r="FY59" s="206"/>
      <c r="FZ59" s="206"/>
      <c r="GA59" s="206"/>
      <c r="GB59" s="206"/>
      <c r="GC59" s="206"/>
      <c r="GD59" s="206"/>
      <c r="GE59" s="206"/>
      <c r="GF59" s="206"/>
      <c r="GG59" s="206"/>
      <c r="GH59" s="206"/>
      <c r="GI59" s="206"/>
      <c r="GJ59" s="206"/>
      <c r="GK59" s="206"/>
      <c r="GL59" s="206"/>
      <c r="GM59" s="206"/>
      <c r="GN59" s="206"/>
      <c r="GO59" s="206"/>
      <c r="GP59" s="206"/>
      <c r="GQ59" s="206"/>
      <c r="GR59" s="206"/>
      <c r="GS59" s="206"/>
      <c r="GT59" s="206"/>
      <c r="GU59" s="206"/>
      <c r="GV59" s="206"/>
      <c r="GW59" s="206"/>
      <c r="GX59" s="206"/>
      <c r="GY59" s="206"/>
      <c r="GZ59" s="206"/>
      <c r="HA59" s="206"/>
      <c r="HB59" s="206"/>
      <c r="HC59" s="206"/>
      <c r="HD59" s="206"/>
      <c r="HE59" s="206"/>
      <c r="HF59" s="206"/>
      <c r="HG59" s="206"/>
      <c r="HH59" s="206"/>
      <c r="HI59" s="206"/>
      <c r="HJ59" s="206"/>
      <c r="HK59" s="206"/>
      <c r="HL59" s="206"/>
      <c r="HM59" s="206"/>
      <c r="HN59" s="206"/>
      <c r="HO59" s="206"/>
      <c r="HP59" s="206"/>
      <c r="HQ59" s="206"/>
      <c r="HR59" s="206"/>
      <c r="HS59" s="206"/>
      <c r="HT59" s="206"/>
      <c r="HU59" s="206"/>
      <c r="HV59" s="206"/>
      <c r="HW59" s="206"/>
      <c r="HX59" s="206"/>
      <c r="HY59" s="206"/>
      <c r="HZ59" s="206"/>
      <c r="IA59" s="206"/>
      <c r="IB59" s="206"/>
      <c r="IC59" s="206"/>
      <c r="ID59" s="206"/>
      <c r="IE59" s="206"/>
    </row>
    <row r="60" spans="1:239" ht="17.25" hidden="1" customHeight="1" x14ac:dyDescent="0.65">
      <c r="B60" s="209" t="s">
        <v>381</v>
      </c>
      <c r="C60" s="146">
        <f>IF(AND($B5-$S$8&gt;$S$2,$B5-$S$8&lt;$S$3),$S$4-($B5-$S$8),)+IF(AND($B5&lt;$C5,$C5-$S$8&gt;$S$2,$C5-$S$8&lt;$S$3),$C5-$S$8,)+IF(AND($N5&gt;$O5,$O5-$S$8&gt;$S$2,$O5-$S$8&lt;$S$3),$O5-$S$8,)+IF(AND(OR($B5-$S$8&lt;=$S$2,$B5-$S$8&gt;=$S$3),OR($C5-$S$8&lt;=$S$2,$C5-$S$8&gt;=$S$3),AND($B5&lt;$C5,$B5&lt;=$S$8,$S$8&lt;$C5)),$S$4,)+IF(AND(OR($B5-$S$8&lt;=$S$2,$B5-$S$8&gt;=$S$3),AND($B5&gt;$C5,$B5&lt;=$S$8,$C5&lt;$S$8)),$S$4,)+IF(AND(OR($O5-$S$8&lt;=$S$2,$O5-$S$8&gt;=$S$3),AND($N5&gt;$O5,$O5&gt;$S$8)),$S$4,)</f>
        <v>0</v>
      </c>
      <c r="D60" s="210"/>
      <c r="E60" s="210"/>
      <c r="F60" s="210"/>
      <c r="G60" s="211"/>
      <c r="I60" s="212" t="s">
        <v>347</v>
      </c>
      <c r="J60" s="201">
        <v>0.29166666666666669</v>
      </c>
      <c r="K60" s="212">
        <v>0.5</v>
      </c>
      <c r="L60" s="201">
        <v>0.70833333333333337</v>
      </c>
      <c r="M60" s="201"/>
      <c r="N60" s="213" t="s">
        <v>201</v>
      </c>
      <c r="O60" s="214">
        <f>S2</f>
        <v>0</v>
      </c>
      <c r="AP60" s="197"/>
      <c r="AQ60" s="197"/>
      <c r="AR60" s="197"/>
      <c r="AV60" s="215"/>
      <c r="AW60" s="40"/>
      <c r="AX60" s="40"/>
    </row>
    <row r="61" spans="1:239" ht="17.25" hidden="1" customHeight="1" x14ac:dyDescent="0.65">
      <c r="A61" s="203"/>
      <c r="B61" s="216" t="s">
        <v>382</v>
      </c>
      <c r="C61" s="217"/>
      <c r="D61" s="217"/>
      <c r="E61" s="217"/>
      <c r="F61" s="217"/>
      <c r="G61" s="218"/>
      <c r="H61" s="212"/>
      <c r="I61" s="219" t="s">
        <v>349</v>
      </c>
      <c r="J61" s="201">
        <v>0.875</v>
      </c>
      <c r="K61" s="201">
        <v>0.95833333333333337</v>
      </c>
      <c r="L61" s="201">
        <v>0.29166666666666669</v>
      </c>
      <c r="M61" s="205"/>
      <c r="N61" s="220" t="s">
        <v>209</v>
      </c>
      <c r="O61" s="221">
        <f>S3</f>
        <v>4.0972222222222222E-2</v>
      </c>
      <c r="P61" s="222"/>
      <c r="Q61" s="222"/>
      <c r="R61" s="222"/>
      <c r="S61" s="206"/>
      <c r="T61" s="205"/>
      <c r="AJ61" s="175"/>
      <c r="AV61" s="215"/>
      <c r="AW61" s="40"/>
      <c r="AX61" s="40"/>
    </row>
    <row r="62" spans="1:239" ht="17.25" hidden="1" customHeight="1" x14ac:dyDescent="0.65">
      <c r="A62" s="182"/>
      <c r="B62" s="223" t="s">
        <v>348</v>
      </c>
      <c r="C62" s="146">
        <f>IF(AND($B5-$S$8&gt;$S$2,$B5-$S$8&lt;$S$3),$S$4-($B5-$S$8),)</f>
        <v>0</v>
      </c>
      <c r="D62" s="224"/>
      <c r="E62" s="225">
        <f>IF(AND($B5&lt;$C5,$C5-$S$8&gt;$S$2,$C5-$S$8&lt;$S$3),$C5-$S$8,)</f>
        <v>0</v>
      </c>
      <c r="F62" s="202"/>
      <c r="G62" s="226">
        <f>IF(AND($N5&gt;$O5,$O5-$S$8&gt;$S$2,$O5-$S$8&lt;$S$3),$O5-$S$8,)</f>
        <v>0</v>
      </c>
      <c r="H62" s="212"/>
      <c r="I62" s="212" t="s">
        <v>351</v>
      </c>
      <c r="J62" s="212">
        <v>0.875</v>
      </c>
      <c r="K62" s="212">
        <v>0.125</v>
      </c>
      <c r="L62" s="201">
        <v>0.29166666666666669</v>
      </c>
      <c r="M62" s="201"/>
      <c r="N62" s="227" t="s">
        <v>350</v>
      </c>
      <c r="O62" s="228">
        <f>S4</f>
        <v>4.1666666666666664E-2</v>
      </c>
      <c r="AV62" s="219"/>
      <c r="AW62" s="40"/>
      <c r="AX62" s="40"/>
    </row>
    <row r="63" spans="1:239" ht="17.25" hidden="1" customHeight="1" x14ac:dyDescent="0.65">
      <c r="B63" s="229">
        <f>S8</f>
        <v>0.125</v>
      </c>
      <c r="C63" s="230">
        <f>IF(AND(OR($B5-$S$8&lt;=$S$2,$B5-$S$8&gt;=$S$3),OR($C5-$S$8&lt;=$S$2,$C5-$S$8&gt;=$S$3),AND($B5&lt;$C5,$B5&lt;=$S$8,$S$8&lt;$C5)),$S$4,)</f>
        <v>0</v>
      </c>
      <c r="D63" s="231"/>
      <c r="E63" s="230">
        <f>IF(AND(OR($B5-$S$8&lt;=$S$2,$B5-$S$8&gt;=$S$3),AND($B5&gt;$C5,$B5&lt;=$S$8,$C5&lt;$S$8)),$S$4,)</f>
        <v>0</v>
      </c>
      <c r="F63" s="232"/>
      <c r="G63" s="233">
        <f>IF(AND(OR($O5-$S$8&lt;=$S$2,$O5-$S$8&gt;=$S$3),AND($N5&gt;$O5,$O5&gt;$S$8)),$S$4,)</f>
        <v>0</v>
      </c>
      <c r="M63" s="201"/>
      <c r="N63" s="234"/>
      <c r="O63" s="235"/>
      <c r="U63" s="25"/>
      <c r="Y63" s="236"/>
      <c r="Z63" s="30"/>
      <c r="AD63" s="162"/>
      <c r="AG63" s="191"/>
      <c r="AV63" s="40"/>
      <c r="AW63" s="40"/>
      <c r="AX63" s="237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Z63" s="25"/>
      <c r="FA63" s="25"/>
      <c r="FB63" s="25"/>
      <c r="FC63" s="25"/>
      <c r="FD63" s="25"/>
    </row>
    <row r="64" spans="1:239" ht="17.25" hidden="1" customHeight="1" x14ac:dyDescent="0.65">
      <c r="A64" s="7"/>
      <c r="B64" s="7"/>
      <c r="C64" s="7"/>
      <c r="D64" s="7"/>
      <c r="E64" s="7"/>
      <c r="G64" s="7"/>
      <c r="H64" s="7"/>
      <c r="I64" s="7"/>
      <c r="J64" s="7"/>
      <c r="K64" s="146">
        <f>IF(AND($B5-$S$8&gt;$S$2,$B5-$S$8&lt;$S$3),$S$4-($B5-$S$8),)+IF(AND($B5&lt;$C5,$C5-$S$8&gt;$S$2,$C5-$S$8&lt;$S$3),$C5-$S$8,)+IF(AND($N5&gt;$O5,$O5-$S$8&gt;$S$2,$O5-$S$8&lt;$S$3),$O5-$S$8,)+IF(AND(OR($B5-$S$8&lt;=$S$2,$B5-$S$8&gt;=$S$3),OR($C5-$S$8&lt;=$S$2,$C5-$S$8&gt;=$S$3),AND($B5&lt;$C5,$B5&lt;=$S$8,$S$8&lt;$C5)),$S$4,)+IF(AND(OR($B5-$S$8&lt;=$S$2,$B5-$S$8&gt;=$S$3),AND($B5&gt;$C5,$B5&lt;=$S$8,$C5&lt;$S$8)),$S$4,)+IF(AND(OR($O5-$S$8&lt;=$S$2,$O5-$S$8&gt;=$S$3),AND($N5&gt;$O5,$O5&gt;$S$8)),$S$4,)</f>
        <v>0</v>
      </c>
      <c r="L64" s="7"/>
      <c r="M64" s="7"/>
      <c r="N64" s="201"/>
      <c r="O64" s="201"/>
      <c r="Y64" s="236"/>
      <c r="Z64" s="182"/>
      <c r="AV64" s="219"/>
      <c r="AW64" s="237"/>
      <c r="AX64" s="40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Z64" s="25"/>
      <c r="FA64" s="25"/>
      <c r="FB64" s="25"/>
      <c r="FC64" s="25"/>
      <c r="FD64" s="25"/>
    </row>
    <row r="65" spans="1:104" ht="17.25" hidden="1" customHeight="1" x14ac:dyDescent="0.65">
      <c r="A65" s="238" t="s">
        <v>346</v>
      </c>
      <c r="D65" s="239"/>
      <c r="K65" s="238" t="s">
        <v>352</v>
      </c>
      <c r="M65" s="206"/>
      <c r="N65" s="7"/>
      <c r="O65" s="7"/>
      <c r="P65" s="7"/>
      <c r="Q65" s="7"/>
      <c r="R65" s="7"/>
      <c r="AB65" s="183"/>
      <c r="AG65" s="191"/>
      <c r="AV65" s="40"/>
      <c r="AW65" s="40"/>
      <c r="AX65" s="40"/>
    </row>
    <row r="66" spans="1:104" ht="17.25" hidden="1" customHeight="1" x14ac:dyDescent="0.65">
      <c r="A66" s="219" t="s">
        <v>353</v>
      </c>
      <c r="D66" s="203"/>
      <c r="E66" s="203"/>
      <c r="F66" s="203"/>
      <c r="K66" s="146" t="s">
        <v>354</v>
      </c>
      <c r="L66" s="240"/>
      <c r="M66" s="7"/>
      <c r="N66" s="7"/>
      <c r="O66" s="7"/>
      <c r="P66" s="7"/>
      <c r="Q66" s="7"/>
      <c r="R66" s="7"/>
      <c r="S66" s="241"/>
      <c r="AG66" s="191"/>
      <c r="AV66" s="195">
        <f>IF(AND($B46-$S$5&gt;$S$2,$B46-$S$5&lt;$S$3),$S$4-($B46-$S$5),)+IF(AND($B46&lt;$C46,$C46-$S$5&gt;$S$2,$C46-$S$5&lt;$S$3),$C46-$S$5,)+IF(AND($N46&gt;$O46,$O46-$S$5&gt;$S$2,$O46-$S$5&lt;$S$3),$O46-$S$5,)+IF(AND(OR($B46-$S$5&lt;=$S$2,$B46-$S$5&gt;=$S$3),OR($C46-$S$5&lt;=$S$2,$C46-$S$5&gt;=$S$3),AND($B46&lt;$C46,$B46&lt;=$S$5,$S$5&lt;$C46)),$S$4,)+IF(AND(OR($B46-$S$5&lt;=$S$2,$B46-$S$5&gt;=$S$3),AND($B46&gt;$C46,$B46&lt;=$S$5,$C46&lt;$S$5)),$S$4,)+IF(AND(OR($O46-$S$5&lt;=$S$2,$O46-$S$5&gt;=$S$3),AND($N46&gt;$O46,$O46&gt;$S$5)),$S$4,)</f>
        <v>0</v>
      </c>
      <c r="AW66" s="40"/>
      <c r="AX66" s="237"/>
    </row>
    <row r="67" spans="1:104" ht="17.25" hidden="1" customHeight="1" x14ac:dyDescent="0.65">
      <c r="A67" s="219" t="s">
        <v>355</v>
      </c>
      <c r="D67" s="203"/>
      <c r="E67" s="203"/>
      <c r="F67" s="203"/>
      <c r="K67" s="225" t="s">
        <v>356</v>
      </c>
      <c r="L67" s="240"/>
      <c r="M67" s="7"/>
      <c r="N67" s="206"/>
      <c r="O67" s="205"/>
      <c r="P67" s="205"/>
      <c r="S67" s="241"/>
      <c r="T67" s="206"/>
      <c r="AG67" s="191"/>
      <c r="AV67" s="195" t="s">
        <v>383</v>
      </c>
      <c r="AW67" s="237"/>
      <c r="AX67" s="40"/>
      <c r="CZ67" s="197"/>
    </row>
    <row r="68" spans="1:104" ht="17.25" hidden="1" customHeight="1" x14ac:dyDescent="0.65">
      <c r="A68" s="219" t="s">
        <v>357</v>
      </c>
      <c r="K68" s="225" t="s">
        <v>358</v>
      </c>
      <c r="L68" s="240"/>
      <c r="M68" s="7"/>
      <c r="N68" s="7"/>
      <c r="O68" s="7"/>
      <c r="P68" s="7"/>
      <c r="S68" s="241"/>
      <c r="X68" s="242"/>
      <c r="AB68" s="183"/>
      <c r="AV68" s="40"/>
      <c r="AW68" s="40"/>
      <c r="AX68" s="40"/>
    </row>
    <row r="69" spans="1:104" ht="17.25" hidden="1" customHeight="1" x14ac:dyDescent="0.65">
      <c r="A69" s="219" t="s">
        <v>359</v>
      </c>
      <c r="D69" s="203"/>
      <c r="K69" s="240"/>
      <c r="L69" s="219" t="s">
        <v>360</v>
      </c>
      <c r="M69" s="25"/>
      <c r="N69" s="7"/>
      <c r="O69" s="7"/>
      <c r="P69" s="7"/>
      <c r="X69" s="242"/>
      <c r="AJ69" s="175"/>
      <c r="AV69" s="40"/>
      <c r="AW69" s="40"/>
      <c r="AX69" s="237"/>
    </row>
    <row r="70" spans="1:104" ht="17.25" hidden="1" customHeight="1" x14ac:dyDescent="0.65">
      <c r="A70" s="222" t="s">
        <v>361</v>
      </c>
      <c r="K70" s="240"/>
      <c r="L70" s="219" t="s">
        <v>362</v>
      </c>
      <c r="M70" s="25"/>
      <c r="N70" s="7"/>
      <c r="O70" s="7"/>
      <c r="P70" s="7"/>
      <c r="AB70" s="183"/>
      <c r="AJ70" s="184"/>
      <c r="AV70" s="219"/>
      <c r="AW70" s="237"/>
      <c r="AX70" s="40"/>
    </row>
    <row r="71" spans="1:104" ht="17.25" hidden="1" customHeight="1" x14ac:dyDescent="0.65">
      <c r="A71" s="219" t="s">
        <v>363</v>
      </c>
      <c r="D71" s="219"/>
      <c r="F71" s="203"/>
      <c r="K71" s="225" t="s">
        <v>364</v>
      </c>
      <c r="L71" s="240"/>
      <c r="M71" s="25"/>
      <c r="N71" s="7"/>
      <c r="O71" s="7"/>
      <c r="P71" s="7"/>
      <c r="T71" s="25"/>
      <c r="AJ71" s="175"/>
      <c r="AV71" s="40"/>
      <c r="AW71" s="40"/>
      <c r="AX71" s="40"/>
    </row>
    <row r="72" spans="1:104" ht="17.25" hidden="1" customHeight="1" x14ac:dyDescent="0.7">
      <c r="A72" s="219" t="s">
        <v>365</v>
      </c>
      <c r="D72" s="219"/>
      <c r="F72" s="203"/>
      <c r="K72" s="225"/>
      <c r="L72" s="219" t="s">
        <v>366</v>
      </c>
      <c r="M72" s="25"/>
      <c r="N72" s="7"/>
      <c r="O72" s="7"/>
      <c r="P72" s="7"/>
      <c r="T72" s="25"/>
      <c r="AH72" s="184"/>
      <c r="AJ72" s="243"/>
    </row>
    <row r="73" spans="1:104" ht="17.25" hidden="1" customHeight="1" x14ac:dyDescent="0.65">
      <c r="A73" s="206" t="s">
        <v>384</v>
      </c>
      <c r="C73" s="219"/>
      <c r="D73" s="219"/>
      <c r="K73" s="244"/>
      <c r="L73" s="219" t="s">
        <v>367</v>
      </c>
      <c r="M73" s="7"/>
      <c r="N73" s="25"/>
      <c r="O73" s="7"/>
      <c r="P73" s="7"/>
      <c r="AH73" s="184"/>
      <c r="AJ73" s="197"/>
      <c r="AZ73" s="245"/>
    </row>
    <row r="74" spans="1:104" ht="17.25" hidden="1" customHeight="1" x14ac:dyDescent="0.7">
      <c r="A74" s="219" t="s">
        <v>385</v>
      </c>
      <c r="D74" s="219"/>
      <c r="K74" s="225" t="s">
        <v>368</v>
      </c>
      <c r="L74" s="240"/>
      <c r="M74" s="7"/>
      <c r="N74" s="25"/>
      <c r="O74" s="7"/>
      <c r="P74" s="7"/>
      <c r="AH74" s="175"/>
      <c r="AJ74" s="243"/>
    </row>
    <row r="75" spans="1:104" ht="17.25" hidden="1" customHeight="1" x14ac:dyDescent="0.65">
      <c r="A75" s="219" t="s">
        <v>369</v>
      </c>
      <c r="D75" s="219"/>
      <c r="K75" s="225"/>
      <c r="L75" s="206" t="s">
        <v>370</v>
      </c>
      <c r="M75" s="7"/>
      <c r="N75" s="25"/>
      <c r="O75" s="7"/>
      <c r="P75" s="7"/>
      <c r="V75" s="219"/>
      <c r="AG75" s="175"/>
      <c r="AH75" s="175"/>
      <c r="AZ75" s="25"/>
    </row>
    <row r="76" spans="1:104" ht="17.25" hidden="1" customHeight="1" x14ac:dyDescent="0.65">
      <c r="A76" s="246" t="s">
        <v>371</v>
      </c>
      <c r="C76" s="219"/>
      <c r="D76" s="219"/>
      <c r="K76" s="240"/>
      <c r="L76" s="219" t="s">
        <v>372</v>
      </c>
      <c r="M76" s="7"/>
      <c r="N76" s="25"/>
      <c r="O76" s="7"/>
      <c r="P76" s="7"/>
      <c r="V76" s="118"/>
      <c r="AG76" s="175"/>
      <c r="AH76" s="175"/>
    </row>
    <row r="77" spans="1:104" ht="17.25" hidden="1" customHeight="1" x14ac:dyDescent="0.65">
      <c r="A77" s="219" t="s">
        <v>373</v>
      </c>
      <c r="B77" s="240"/>
      <c r="D77" s="240"/>
      <c r="F77" s="240"/>
      <c r="G77" s="240"/>
      <c r="K77" s="225" t="s">
        <v>374</v>
      </c>
      <c r="L77" s="240"/>
      <c r="M77" s="7"/>
      <c r="N77" s="25"/>
      <c r="O77" s="7"/>
      <c r="P77" s="7"/>
      <c r="V77" s="118"/>
      <c r="Z77" s="197"/>
    </row>
    <row r="78" spans="1:104" ht="17.25" hidden="1" customHeight="1" x14ac:dyDescent="0.65">
      <c r="N78" s="7"/>
      <c r="O78" s="7"/>
      <c r="P78" s="7"/>
      <c r="V78" s="118"/>
      <c r="Z78" s="197"/>
      <c r="AG78" s="175"/>
    </row>
    <row r="79" spans="1:104" ht="17.25" hidden="1" customHeight="1" x14ac:dyDescent="0.65">
      <c r="B79" s="7"/>
      <c r="C79" s="7"/>
      <c r="D79" s="7"/>
      <c r="E79" s="7"/>
      <c r="F79" s="7"/>
      <c r="H79" s="118" t="s">
        <v>386</v>
      </c>
      <c r="I79" s="7"/>
      <c r="J79" s="7"/>
      <c r="K79" s="146" t="s">
        <v>354</v>
      </c>
      <c r="N79" s="7"/>
      <c r="O79" s="7"/>
      <c r="P79" s="7"/>
      <c r="V79" s="118"/>
      <c r="AG79" s="175"/>
    </row>
    <row r="80" spans="1:104" ht="17.25" hidden="1" customHeight="1" x14ac:dyDescent="0.65">
      <c r="B80" s="7"/>
      <c r="C80" s="7"/>
      <c r="D80" s="239"/>
      <c r="E80" s="7"/>
      <c r="F80" s="7"/>
      <c r="H80" s="118" t="s">
        <v>387</v>
      </c>
      <c r="I80" s="7"/>
      <c r="J80" s="7"/>
      <c r="K80" s="225" t="s">
        <v>356</v>
      </c>
      <c r="M80" s="219"/>
      <c r="O80" s="240"/>
      <c r="V80" s="118"/>
      <c r="AA80" s="247"/>
      <c r="AG80" s="175"/>
    </row>
    <row r="81" spans="1:119" ht="17.25" hidden="1" customHeight="1" x14ac:dyDescent="0.65">
      <c r="B81" s="7"/>
      <c r="C81" s="7"/>
      <c r="D81" s="239"/>
      <c r="E81" s="7"/>
      <c r="F81" s="7"/>
      <c r="H81" s="118" t="s">
        <v>388</v>
      </c>
      <c r="I81" s="206"/>
      <c r="J81" s="206"/>
      <c r="K81" s="225" t="s">
        <v>358</v>
      </c>
      <c r="M81" s="219"/>
      <c r="O81" s="240"/>
      <c r="U81" s="118"/>
      <c r="V81" s="242"/>
    </row>
    <row r="82" spans="1:119" ht="17.25" hidden="1" customHeight="1" x14ac:dyDescent="0.7">
      <c r="B82" s="7"/>
      <c r="C82" s="7"/>
      <c r="D82" s="7"/>
      <c r="E82" s="7"/>
      <c r="F82" s="7"/>
      <c r="H82" s="118" t="s">
        <v>389</v>
      </c>
      <c r="I82" s="7"/>
      <c r="J82" s="7"/>
      <c r="K82" s="245" t="s">
        <v>364</v>
      </c>
      <c r="M82" s="219"/>
      <c r="O82" s="240"/>
      <c r="S82" s="242"/>
      <c r="V82" s="118"/>
      <c r="AA82" s="243"/>
      <c r="AE82" s="248"/>
    </row>
    <row r="83" spans="1:119" ht="17.25" hidden="1" customHeight="1" x14ac:dyDescent="0.65">
      <c r="B83" s="7"/>
      <c r="C83" s="7"/>
      <c r="D83" s="7"/>
      <c r="E83" s="7"/>
      <c r="F83" s="7"/>
      <c r="H83" s="118" t="s">
        <v>390</v>
      </c>
      <c r="I83" s="7"/>
      <c r="J83" s="7"/>
      <c r="K83" s="245" t="s">
        <v>368</v>
      </c>
      <c r="L83" s="219"/>
      <c r="M83" s="219"/>
      <c r="N83" s="219"/>
      <c r="O83" s="240"/>
      <c r="S83" s="239"/>
    </row>
    <row r="84" spans="1:119" ht="17.25" hidden="1" customHeight="1" x14ac:dyDescent="0.65">
      <c r="B84" s="7"/>
      <c r="C84" s="7"/>
      <c r="D84" s="7"/>
      <c r="E84" s="7"/>
      <c r="F84" s="7"/>
      <c r="H84" s="118" t="s">
        <v>391</v>
      </c>
      <c r="I84" s="7"/>
      <c r="J84" s="7"/>
      <c r="K84" s="245" t="s">
        <v>392</v>
      </c>
      <c r="L84" s="219"/>
      <c r="M84" s="219"/>
      <c r="N84" s="219"/>
      <c r="O84" s="240"/>
      <c r="S84" s="239"/>
      <c r="W84" s="215"/>
      <c r="DO84" s="249"/>
    </row>
    <row r="85" spans="1:119" ht="17.25" hidden="1" customHeight="1" x14ac:dyDescent="0.65">
      <c r="A85" s="250"/>
      <c r="B85" s="251"/>
      <c r="C85" s="252"/>
      <c r="D85" s="251"/>
      <c r="E85" s="252"/>
      <c r="F85" s="251"/>
      <c r="G85" s="252"/>
      <c r="H85" s="251"/>
      <c r="I85" s="252"/>
      <c r="J85" s="251"/>
      <c r="K85" s="252"/>
      <c r="L85" s="251"/>
      <c r="M85" s="252"/>
      <c r="N85" s="251"/>
      <c r="O85" s="252"/>
      <c r="P85" s="253"/>
      <c r="Q85" s="253"/>
      <c r="R85" s="253"/>
      <c r="S85" s="249"/>
      <c r="T85" s="118"/>
    </row>
    <row r="86" spans="1:119" ht="17.25" customHeight="1" x14ac:dyDescent="0.65">
      <c r="A86" s="30"/>
      <c r="B86" s="252"/>
      <c r="C86" s="252"/>
      <c r="D86" s="251"/>
      <c r="E86" s="252"/>
      <c r="F86" s="251"/>
      <c r="G86" s="252"/>
      <c r="H86" s="251"/>
      <c r="I86" s="252"/>
      <c r="J86" s="251"/>
      <c r="K86" s="252"/>
      <c r="L86" s="252"/>
      <c r="M86" s="252"/>
      <c r="N86" s="254"/>
      <c r="O86" s="254"/>
      <c r="P86" s="30"/>
      <c r="Q86" s="30"/>
      <c r="R86" s="30"/>
      <c r="S86" s="249"/>
    </row>
    <row r="87" spans="1:119" ht="17.25" customHeight="1" x14ac:dyDescent="0.65">
      <c r="A87" s="250"/>
      <c r="B87" s="251"/>
      <c r="C87" s="252"/>
      <c r="D87" s="251"/>
      <c r="E87" s="252"/>
      <c r="F87" s="252"/>
      <c r="G87" s="252"/>
      <c r="H87" s="252"/>
      <c r="I87" s="252"/>
      <c r="J87" s="252"/>
      <c r="K87" s="252"/>
      <c r="L87" s="251"/>
      <c r="M87" s="252"/>
      <c r="N87" s="251"/>
      <c r="O87" s="252"/>
      <c r="P87" s="30"/>
      <c r="Q87" s="30"/>
      <c r="R87" s="30"/>
    </row>
    <row r="88" spans="1:119" ht="17.25" customHeight="1" x14ac:dyDescent="0.65">
      <c r="A88" s="30"/>
      <c r="B88" s="251"/>
      <c r="C88" s="252"/>
      <c r="D88" s="251"/>
      <c r="E88" s="252"/>
      <c r="F88" s="251"/>
      <c r="G88" s="252"/>
      <c r="H88" s="251"/>
      <c r="I88" s="252"/>
      <c r="J88" s="254"/>
      <c r="K88" s="254"/>
      <c r="L88" s="254"/>
      <c r="M88" s="254"/>
      <c r="N88" s="254"/>
      <c r="O88" s="252"/>
      <c r="P88" s="30"/>
      <c r="Q88" s="30"/>
      <c r="R88" s="30"/>
    </row>
    <row r="89" spans="1:119" ht="17.25" customHeight="1" x14ac:dyDescent="0.65">
      <c r="A89" s="255"/>
      <c r="B89" s="251"/>
      <c r="C89" s="252"/>
      <c r="D89" s="254"/>
      <c r="E89" s="254"/>
      <c r="F89" s="254"/>
      <c r="G89" s="254"/>
      <c r="H89" s="254"/>
      <c r="I89" s="254"/>
      <c r="J89" s="251"/>
      <c r="K89" s="252"/>
      <c r="L89" s="251"/>
      <c r="M89" s="252"/>
      <c r="N89" s="251"/>
      <c r="O89" s="252"/>
      <c r="P89" s="250"/>
      <c r="Q89" s="250"/>
      <c r="R89" s="206"/>
      <c r="T89" s="206"/>
    </row>
    <row r="90" spans="1:119" ht="17.25" customHeight="1" x14ac:dyDescent="0.65">
      <c r="A90" s="250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0"/>
      <c r="Q90" s="250"/>
      <c r="R90" s="250"/>
      <c r="T90" s="206"/>
    </row>
    <row r="91" spans="1:119" ht="17.25" customHeight="1" x14ac:dyDescent="0.65">
      <c r="A91" s="250"/>
      <c r="B91" s="3"/>
      <c r="C91" s="3"/>
      <c r="D91" s="252"/>
      <c r="E91" s="252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0"/>
      <c r="Q91" s="250"/>
      <c r="R91" s="250"/>
      <c r="T91" s="206"/>
    </row>
    <row r="92" spans="1:119" ht="17.25" customHeight="1" x14ac:dyDescent="0.65">
      <c r="A92" s="250"/>
      <c r="B92" s="254"/>
      <c r="C92" s="252"/>
      <c r="D92" s="254"/>
      <c r="E92" s="252"/>
      <c r="F92" s="254"/>
      <c r="G92" s="252"/>
      <c r="H92" s="254"/>
      <c r="I92" s="252"/>
      <c r="J92" s="252"/>
      <c r="K92" s="252"/>
      <c r="L92" s="252"/>
      <c r="M92" s="252"/>
      <c r="N92" s="254"/>
      <c r="O92" s="254"/>
      <c r="P92" s="250"/>
      <c r="Q92" s="250"/>
      <c r="R92" s="250"/>
      <c r="S92" s="206"/>
      <c r="T92" s="206"/>
      <c r="Y92" s="256"/>
      <c r="AA92" s="256"/>
      <c r="AB92" s="118"/>
    </row>
    <row r="93" spans="1:119" ht="17.25" customHeight="1" x14ac:dyDescent="0.65">
      <c r="A93" s="30"/>
      <c r="B93" s="254"/>
      <c r="C93" s="252"/>
      <c r="D93" s="254"/>
      <c r="E93" s="254"/>
      <c r="F93" s="254"/>
      <c r="G93" s="254"/>
      <c r="H93" s="254"/>
      <c r="I93" s="254"/>
      <c r="J93" s="254"/>
      <c r="K93" s="252"/>
      <c r="L93" s="254"/>
      <c r="M93" s="252"/>
      <c r="N93" s="254"/>
      <c r="O93" s="252"/>
      <c r="P93" s="30"/>
      <c r="Q93" s="30"/>
      <c r="R93" s="30"/>
      <c r="S93" s="242"/>
      <c r="Y93" s="256"/>
      <c r="AA93" s="256"/>
      <c r="AB93" s="118"/>
    </row>
    <row r="94" spans="1:119" ht="17.25" customHeight="1" x14ac:dyDescent="0.65">
      <c r="A94" s="30"/>
      <c r="B94" s="252"/>
      <c r="C94" s="252"/>
      <c r="D94" s="254"/>
      <c r="E94" s="252"/>
      <c r="F94" s="254"/>
      <c r="G94" s="252"/>
      <c r="H94" s="254"/>
      <c r="I94" s="252"/>
      <c r="J94" s="254"/>
      <c r="K94" s="252"/>
      <c r="L94" s="252"/>
      <c r="M94" s="252"/>
      <c r="N94" s="252"/>
      <c r="O94" s="252"/>
      <c r="P94" s="30"/>
      <c r="Q94" s="30"/>
      <c r="R94" s="30"/>
      <c r="Y94" s="249"/>
      <c r="Z94" s="256"/>
    </row>
    <row r="95" spans="1:119" ht="17.25" customHeight="1" x14ac:dyDescent="0.65">
      <c r="A95" s="30"/>
      <c r="B95" s="254"/>
      <c r="C95" s="252"/>
      <c r="D95" s="254"/>
      <c r="E95" s="252"/>
      <c r="F95" s="254"/>
      <c r="G95" s="254"/>
      <c r="H95" s="254"/>
      <c r="I95" s="254"/>
      <c r="J95" s="254"/>
      <c r="K95" s="254"/>
      <c r="L95" s="254"/>
      <c r="M95" s="252"/>
      <c r="N95" s="254"/>
      <c r="O95" s="252"/>
      <c r="P95" s="7"/>
      <c r="Q95" s="7"/>
      <c r="R95" s="7"/>
      <c r="Y95" s="249"/>
      <c r="Z95" s="256"/>
    </row>
    <row r="96" spans="1:119" ht="17.25" customHeight="1" x14ac:dyDescent="0.65">
      <c r="A96" s="30"/>
      <c r="B96" s="254"/>
      <c r="C96" s="254"/>
      <c r="D96" s="254"/>
      <c r="E96" s="254"/>
      <c r="F96" s="254"/>
      <c r="G96" s="252"/>
      <c r="H96" s="254"/>
      <c r="I96" s="252"/>
      <c r="J96" s="254"/>
      <c r="K96" s="252"/>
      <c r="L96" s="254"/>
      <c r="M96" s="252"/>
      <c r="N96" s="252"/>
      <c r="O96" s="254"/>
      <c r="P96" s="7"/>
      <c r="Q96" s="7"/>
      <c r="R96" s="7"/>
    </row>
    <row r="97" spans="1:25" ht="17.25" customHeight="1" x14ac:dyDescent="0.65">
      <c r="A97" s="30"/>
      <c r="B97" s="254"/>
      <c r="C97" s="252"/>
      <c r="D97" s="254"/>
      <c r="E97" s="252"/>
      <c r="F97" s="254"/>
      <c r="G97" s="252"/>
      <c r="H97" s="252"/>
      <c r="I97" s="252"/>
      <c r="J97" s="252"/>
      <c r="K97" s="252"/>
      <c r="L97" s="252"/>
      <c r="M97" s="252"/>
      <c r="N97" s="254"/>
      <c r="O97" s="252"/>
      <c r="P97" s="7"/>
      <c r="Q97" s="7"/>
      <c r="R97" s="7"/>
      <c r="Y97" s="250"/>
    </row>
    <row r="98" spans="1:25" ht="17.25" customHeight="1" x14ac:dyDescent="0.65">
      <c r="A98" s="30"/>
      <c r="B98" s="252"/>
      <c r="C98" s="252"/>
      <c r="D98" s="252"/>
      <c r="E98" s="252"/>
      <c r="F98" s="254"/>
      <c r="G98" s="254"/>
      <c r="H98" s="254"/>
      <c r="I98" s="252"/>
      <c r="J98" s="254"/>
      <c r="K98" s="252"/>
      <c r="L98" s="254"/>
      <c r="M98" s="252"/>
      <c r="N98" s="254"/>
      <c r="O98" s="252"/>
      <c r="P98" s="7"/>
      <c r="Q98" s="7"/>
      <c r="R98" s="7"/>
      <c r="Y98" s="249"/>
    </row>
    <row r="99" spans="1:25" ht="17.25" customHeight="1" x14ac:dyDescent="0.65">
      <c r="A99" s="30"/>
      <c r="B99" s="252"/>
      <c r="C99" s="252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2"/>
      <c r="P99" s="7"/>
      <c r="Q99" s="7"/>
      <c r="R99" s="7"/>
      <c r="Y99" s="249"/>
    </row>
    <row r="100" spans="1:25" ht="17.25" customHeight="1" x14ac:dyDescent="0.65">
      <c r="A100" s="256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7"/>
      <c r="Q100" s="7"/>
      <c r="R100" s="7"/>
      <c r="Y100" s="249"/>
    </row>
    <row r="101" spans="1:25" ht="17.25" customHeight="1" x14ac:dyDescent="0.65">
      <c r="A101" s="7"/>
      <c r="B101" s="254"/>
      <c r="C101" s="254"/>
      <c r="D101" s="257"/>
      <c r="E101" s="257"/>
      <c r="F101" s="252"/>
      <c r="G101" s="252"/>
      <c r="H101" s="254"/>
      <c r="I101" s="254"/>
      <c r="J101" s="254"/>
      <c r="K101" s="254"/>
      <c r="L101" s="254"/>
      <c r="M101" s="254"/>
      <c r="N101" s="254"/>
      <c r="O101" s="254"/>
      <c r="P101" s="118"/>
      <c r="Q101" s="7"/>
      <c r="R101" s="7"/>
      <c r="S101" s="242"/>
    </row>
    <row r="102" spans="1:25" ht="17.25" customHeight="1" x14ac:dyDescent="0.65">
      <c r="A102" s="7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118"/>
      <c r="Q102" s="7"/>
      <c r="R102" s="7"/>
    </row>
    <row r="103" spans="1:25" ht="17.25" customHeight="1" x14ac:dyDescent="0.65">
      <c r="A103" s="7"/>
      <c r="B103" s="254"/>
      <c r="C103" s="254"/>
      <c r="D103" s="254"/>
      <c r="E103" s="254"/>
      <c r="F103" s="254"/>
      <c r="G103" s="254"/>
      <c r="H103" s="257"/>
      <c r="I103" s="257"/>
      <c r="J103" s="257"/>
      <c r="K103" s="257"/>
      <c r="L103" s="254"/>
      <c r="M103" s="254"/>
      <c r="N103" s="254"/>
      <c r="O103" s="254"/>
      <c r="P103" s="7"/>
      <c r="Q103" s="7"/>
      <c r="R103" s="7"/>
    </row>
    <row r="104" spans="1:25" ht="17.25" customHeight="1" x14ac:dyDescent="0.65">
      <c r="A104" s="7"/>
      <c r="B104" s="254"/>
      <c r="C104" s="254"/>
      <c r="D104" s="254"/>
      <c r="E104" s="254"/>
      <c r="F104" s="254"/>
      <c r="G104" s="254"/>
      <c r="H104" s="254"/>
      <c r="I104" s="254"/>
      <c r="J104" s="252"/>
      <c r="K104" s="252"/>
      <c r="L104" s="252"/>
      <c r="M104" s="252"/>
      <c r="N104" s="252"/>
      <c r="O104" s="254"/>
      <c r="P104" s="7"/>
      <c r="Q104" s="7"/>
      <c r="R104" s="7"/>
    </row>
    <row r="105" spans="1:25" ht="17.25" customHeight="1" x14ac:dyDescent="0.65">
      <c r="A105" s="7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7"/>
      <c r="Q105" s="7"/>
      <c r="R105" s="7"/>
    </row>
    <row r="106" spans="1:25" ht="17.25" customHeight="1" x14ac:dyDescent="0.65">
      <c r="A106" s="7"/>
      <c r="B106" s="252"/>
      <c r="C106" s="252"/>
      <c r="D106" s="254"/>
      <c r="E106" s="254"/>
      <c r="F106" s="254"/>
      <c r="G106" s="254"/>
      <c r="H106" s="252"/>
      <c r="I106" s="252"/>
      <c r="J106" s="252"/>
      <c r="K106" s="252"/>
      <c r="L106" s="252"/>
      <c r="M106" s="252"/>
      <c r="N106" s="252"/>
      <c r="O106" s="252"/>
      <c r="P106" s="7"/>
      <c r="Q106" s="7"/>
      <c r="R106" s="7"/>
    </row>
    <row r="107" spans="1:25" ht="17.25" customHeight="1" x14ac:dyDescent="0.65">
      <c r="A107" s="7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7"/>
      <c r="Q107" s="7"/>
      <c r="R107" s="7"/>
    </row>
    <row r="108" spans="1:25" ht="17.25" customHeight="1" x14ac:dyDescent="0.65">
      <c r="A108" s="7"/>
      <c r="B108" s="254"/>
      <c r="C108" s="254"/>
      <c r="D108" s="254"/>
      <c r="E108" s="254"/>
      <c r="F108" s="254"/>
      <c r="G108" s="254"/>
      <c r="H108" s="252"/>
      <c r="I108" s="252"/>
      <c r="J108" s="254"/>
      <c r="K108" s="254"/>
      <c r="L108" s="254"/>
      <c r="M108" s="254"/>
      <c r="N108" s="254"/>
      <c r="O108" s="254"/>
      <c r="P108" s="7"/>
      <c r="Q108" s="7"/>
      <c r="R108" s="7"/>
    </row>
    <row r="109" spans="1:25" ht="17.25" customHeight="1" x14ac:dyDescent="0.65">
      <c r="A109" s="7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7"/>
      <c r="M109" s="257"/>
      <c r="N109" s="257"/>
      <c r="O109" s="257"/>
      <c r="P109" s="7"/>
      <c r="Q109" s="7"/>
      <c r="R109" s="7"/>
    </row>
    <row r="110" spans="1:25" ht="17.25" customHeight="1" x14ac:dyDescent="0.65">
      <c r="A110" s="30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7"/>
      <c r="Q110" s="7"/>
      <c r="R110" s="7"/>
    </row>
    <row r="111" spans="1:25" ht="17.25" customHeight="1" x14ac:dyDescent="0.65">
      <c r="A111" s="7"/>
      <c r="B111" s="252"/>
      <c r="C111" s="252"/>
      <c r="D111" s="257"/>
      <c r="E111" s="257"/>
      <c r="F111" s="254"/>
      <c r="G111" s="254"/>
      <c r="H111" s="254"/>
      <c r="I111" s="254"/>
      <c r="J111" s="254"/>
      <c r="K111" s="254"/>
      <c r="L111" s="254"/>
      <c r="M111" s="254"/>
      <c r="N111" s="254"/>
      <c r="O111" s="252"/>
      <c r="P111" s="7"/>
      <c r="Q111" s="7"/>
      <c r="R111" s="7"/>
    </row>
    <row r="112" spans="1:25" ht="17.25" customHeight="1" x14ac:dyDescent="0.65">
      <c r="A112" s="7"/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7"/>
      <c r="Q112" s="7"/>
      <c r="R112" s="7"/>
    </row>
    <row r="113" spans="1:18" ht="17.25" customHeight="1" x14ac:dyDescent="0.6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30"/>
      <c r="Q113" s="30"/>
      <c r="R113" s="30"/>
    </row>
    <row r="114" spans="1:18" ht="17.25" customHeight="1" x14ac:dyDescent="0.65">
      <c r="A114" s="7"/>
      <c r="B114" s="251"/>
      <c r="C114" s="252"/>
      <c r="D114" s="251"/>
      <c r="E114" s="252"/>
      <c r="F114" s="251"/>
      <c r="G114" s="252"/>
      <c r="H114" s="251"/>
      <c r="I114" s="252"/>
      <c r="J114" s="251"/>
      <c r="K114" s="252"/>
      <c r="L114" s="251"/>
      <c r="M114" s="252"/>
      <c r="N114" s="251"/>
      <c r="O114" s="252"/>
      <c r="P114" s="30"/>
      <c r="Q114" s="30"/>
      <c r="R114" s="30"/>
    </row>
    <row r="115" spans="1:18" ht="17.25" customHeight="1" x14ac:dyDescent="0.65">
      <c r="A115" s="7"/>
      <c r="B115" s="252"/>
      <c r="C115" s="252"/>
      <c r="D115" s="251"/>
      <c r="E115" s="252"/>
      <c r="F115" s="251"/>
      <c r="G115" s="252"/>
      <c r="H115" s="251"/>
      <c r="I115" s="252"/>
      <c r="J115" s="251"/>
      <c r="K115" s="252"/>
      <c r="L115" s="252"/>
      <c r="M115" s="252"/>
      <c r="N115" s="254"/>
      <c r="O115" s="254"/>
      <c r="P115" s="30"/>
      <c r="Q115" s="30"/>
      <c r="R115" s="30"/>
    </row>
    <row r="116" spans="1:18" ht="17.25" customHeight="1" x14ac:dyDescent="0.65">
      <c r="A116" s="7"/>
      <c r="B116" s="251"/>
      <c r="C116" s="252"/>
      <c r="D116" s="251"/>
      <c r="E116" s="252"/>
      <c r="F116" s="252"/>
      <c r="G116" s="252"/>
      <c r="H116" s="252"/>
      <c r="I116" s="252"/>
      <c r="J116" s="252"/>
      <c r="K116" s="252"/>
      <c r="L116" s="251"/>
      <c r="M116" s="252"/>
      <c r="N116" s="251"/>
      <c r="O116" s="252"/>
      <c r="P116" s="30"/>
      <c r="Q116" s="30"/>
      <c r="R116" s="30"/>
    </row>
    <row r="117" spans="1:18" ht="17.25" customHeight="1" x14ac:dyDescent="0.65">
      <c r="A117" s="7"/>
      <c r="B117" s="251"/>
      <c r="C117" s="252"/>
      <c r="D117" s="251"/>
      <c r="E117" s="252"/>
      <c r="F117" s="251"/>
      <c r="G117" s="252"/>
      <c r="H117" s="251"/>
      <c r="I117" s="252"/>
      <c r="J117" s="254"/>
      <c r="K117" s="254"/>
      <c r="L117" s="254"/>
      <c r="M117" s="254"/>
      <c r="N117" s="254"/>
      <c r="O117" s="252"/>
      <c r="P117" s="30"/>
      <c r="Q117" s="30"/>
      <c r="R117" s="30"/>
    </row>
    <row r="118" spans="1:18" ht="17.25" customHeight="1" x14ac:dyDescent="0.65">
      <c r="A118" s="30"/>
      <c r="B118" s="251"/>
      <c r="C118" s="252"/>
      <c r="D118" s="254"/>
      <c r="E118" s="254"/>
      <c r="F118" s="254"/>
      <c r="G118" s="254"/>
      <c r="H118" s="254"/>
      <c r="I118" s="254"/>
      <c r="J118" s="251"/>
      <c r="K118" s="252"/>
      <c r="L118" s="251"/>
      <c r="M118" s="252"/>
      <c r="N118" s="251"/>
      <c r="O118" s="252"/>
      <c r="P118" s="30"/>
      <c r="Q118" s="30"/>
      <c r="R118" s="30"/>
    </row>
    <row r="119" spans="1:18" ht="17.25" customHeight="1" x14ac:dyDescent="0.65">
      <c r="A119" s="30"/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30"/>
      <c r="Q119" s="30"/>
      <c r="R119" s="30"/>
    </row>
    <row r="120" spans="1:18" ht="17.25" customHeight="1" x14ac:dyDescent="0.65">
      <c r="A120" s="30"/>
      <c r="B120" s="3"/>
      <c r="C120" s="3"/>
      <c r="D120" s="252"/>
      <c r="E120" s="252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30"/>
      <c r="Q120" s="30"/>
      <c r="R120" s="30"/>
    </row>
    <row r="121" spans="1:18" ht="17.25" customHeight="1" x14ac:dyDescent="0.65">
      <c r="A121" s="30"/>
      <c r="B121" s="254"/>
      <c r="C121" s="252"/>
      <c r="D121" s="254"/>
      <c r="E121" s="252"/>
      <c r="F121" s="254"/>
      <c r="G121" s="252"/>
      <c r="H121" s="254"/>
      <c r="I121" s="252"/>
      <c r="J121" s="252"/>
      <c r="K121" s="252"/>
      <c r="L121" s="252"/>
      <c r="M121" s="252"/>
      <c r="N121" s="254"/>
      <c r="O121" s="254"/>
      <c r="P121" s="30"/>
      <c r="Q121" s="30"/>
      <c r="R121" s="30"/>
    </row>
    <row r="122" spans="1:18" ht="17.25" customHeight="1" x14ac:dyDescent="0.65">
      <c r="A122" s="30"/>
      <c r="B122" s="254"/>
      <c r="C122" s="252"/>
      <c r="D122" s="254"/>
      <c r="E122" s="254"/>
      <c r="F122" s="254"/>
      <c r="G122" s="254"/>
      <c r="H122" s="254"/>
      <c r="I122" s="254"/>
      <c r="J122" s="254"/>
      <c r="K122" s="252"/>
      <c r="L122" s="254"/>
      <c r="M122" s="252"/>
      <c r="N122" s="254"/>
      <c r="O122" s="252"/>
      <c r="P122" s="30"/>
      <c r="Q122" s="30"/>
      <c r="R122" s="30"/>
    </row>
    <row r="123" spans="1:18" ht="17.25" customHeight="1" x14ac:dyDescent="0.65">
      <c r="A123" s="30"/>
      <c r="B123" s="252"/>
      <c r="C123" s="252"/>
      <c r="D123" s="254"/>
      <c r="E123" s="252"/>
      <c r="F123" s="254"/>
      <c r="G123" s="252"/>
      <c r="H123" s="254"/>
      <c r="I123" s="252"/>
      <c r="J123" s="254"/>
      <c r="K123" s="252"/>
      <c r="L123" s="252"/>
      <c r="M123" s="252"/>
      <c r="N123" s="252"/>
      <c r="O123" s="252"/>
      <c r="P123" s="30"/>
      <c r="Q123" s="30"/>
      <c r="R123" s="30"/>
    </row>
    <row r="124" spans="1:18" ht="17.25" customHeight="1" x14ac:dyDescent="0.65">
      <c r="A124" s="30"/>
      <c r="B124" s="254"/>
      <c r="C124" s="252"/>
      <c r="D124" s="254"/>
      <c r="E124" s="252"/>
      <c r="F124" s="254"/>
      <c r="G124" s="254"/>
      <c r="H124" s="254"/>
      <c r="I124" s="254"/>
      <c r="J124" s="254"/>
      <c r="K124" s="254"/>
      <c r="L124" s="254"/>
      <c r="M124" s="252"/>
      <c r="N124" s="254"/>
      <c r="O124" s="252"/>
      <c r="P124" s="30"/>
      <c r="Q124" s="30"/>
      <c r="R124" s="30"/>
    </row>
    <row r="125" spans="1:18" ht="17.25" customHeight="1" x14ac:dyDescent="0.65">
      <c r="A125" s="30"/>
      <c r="B125" s="254"/>
      <c r="C125" s="254"/>
      <c r="D125" s="254"/>
      <c r="E125" s="254"/>
      <c r="F125" s="254"/>
      <c r="G125" s="252"/>
      <c r="H125" s="254"/>
      <c r="I125" s="252"/>
      <c r="J125" s="254"/>
      <c r="K125" s="252"/>
      <c r="L125" s="254"/>
      <c r="M125" s="252"/>
      <c r="N125" s="252"/>
      <c r="O125" s="254"/>
      <c r="P125" s="30"/>
      <c r="Q125" s="30"/>
      <c r="R125" s="30"/>
    </row>
    <row r="126" spans="1:18" ht="17.25" customHeight="1" x14ac:dyDescent="0.65">
      <c r="A126" s="30"/>
      <c r="B126" s="254"/>
      <c r="C126" s="252"/>
      <c r="D126" s="254"/>
      <c r="E126" s="252"/>
      <c r="F126" s="254"/>
      <c r="G126" s="252"/>
      <c r="H126" s="252"/>
      <c r="I126" s="252"/>
      <c r="J126" s="252"/>
      <c r="K126" s="252"/>
      <c r="L126" s="252"/>
      <c r="M126" s="252"/>
      <c r="N126" s="254"/>
      <c r="O126" s="252"/>
      <c r="P126" s="30"/>
      <c r="Q126" s="30"/>
      <c r="R126" s="30"/>
    </row>
    <row r="127" spans="1:18" ht="17.25" customHeight="1" x14ac:dyDescent="0.65">
      <c r="A127" s="30"/>
      <c r="B127" s="252"/>
      <c r="C127" s="252"/>
      <c r="D127" s="252"/>
      <c r="E127" s="252"/>
      <c r="F127" s="254"/>
      <c r="G127" s="254"/>
      <c r="H127" s="254"/>
      <c r="I127" s="252"/>
      <c r="J127" s="254"/>
      <c r="K127" s="252"/>
      <c r="L127" s="254"/>
      <c r="M127" s="252"/>
      <c r="N127" s="254"/>
      <c r="O127" s="252"/>
      <c r="P127" s="30"/>
      <c r="Q127" s="30"/>
      <c r="R127" s="30"/>
    </row>
    <row r="128" spans="1:18" ht="17.25" customHeight="1" x14ac:dyDescent="0.65">
      <c r="A128" s="30"/>
      <c r="B128" s="252"/>
      <c r="C128" s="252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2"/>
      <c r="P128" s="30"/>
      <c r="Q128" s="30"/>
      <c r="R128" s="30"/>
    </row>
    <row r="129" spans="1:18" ht="17.25" customHeight="1" x14ac:dyDescent="0.65">
      <c r="A129" s="30"/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30"/>
      <c r="Q129" s="30"/>
      <c r="R129" s="30"/>
    </row>
    <row r="130" spans="1:18" ht="17.25" customHeight="1" x14ac:dyDescent="0.65">
      <c r="A130" s="30"/>
      <c r="B130" s="254"/>
      <c r="C130" s="254"/>
      <c r="D130" s="257"/>
      <c r="E130" s="257"/>
      <c r="F130" s="252"/>
      <c r="G130" s="252"/>
      <c r="H130" s="254"/>
      <c r="I130" s="254"/>
      <c r="J130" s="254"/>
      <c r="K130" s="254"/>
      <c r="L130" s="254"/>
      <c r="M130" s="254"/>
      <c r="N130" s="254"/>
      <c r="O130" s="254"/>
      <c r="P130" s="30"/>
      <c r="Q130" s="30"/>
      <c r="R130" s="30"/>
    </row>
    <row r="131" spans="1:18" ht="17.25" customHeight="1" x14ac:dyDescent="0.65">
      <c r="A131" s="30"/>
      <c r="B131" s="254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30"/>
      <c r="Q131" s="30"/>
      <c r="R131" s="30"/>
    </row>
    <row r="132" spans="1:18" ht="17.25" customHeight="1" x14ac:dyDescent="0.65">
      <c r="A132" s="30"/>
      <c r="B132" s="254"/>
      <c r="C132" s="254"/>
      <c r="D132" s="254"/>
      <c r="E132" s="254"/>
      <c r="F132" s="254"/>
      <c r="G132" s="254"/>
      <c r="H132" s="257"/>
      <c r="I132" s="257"/>
      <c r="J132" s="257"/>
      <c r="K132" s="257"/>
      <c r="L132" s="254"/>
      <c r="M132" s="254"/>
      <c r="N132" s="254"/>
      <c r="O132" s="254"/>
      <c r="P132" s="30"/>
      <c r="Q132" s="30"/>
      <c r="R132" s="30"/>
    </row>
    <row r="133" spans="1:18" ht="17.25" customHeight="1" x14ac:dyDescent="0.65">
      <c r="A133" s="30"/>
      <c r="B133" s="254"/>
      <c r="C133" s="254"/>
      <c r="D133" s="254"/>
      <c r="E133" s="254"/>
      <c r="F133" s="254"/>
      <c r="G133" s="254"/>
      <c r="H133" s="254"/>
      <c r="I133" s="254"/>
      <c r="J133" s="252"/>
      <c r="K133" s="252"/>
      <c r="L133" s="252"/>
      <c r="M133" s="252"/>
      <c r="N133" s="252"/>
      <c r="O133" s="254"/>
      <c r="P133" s="30"/>
      <c r="Q133" s="30"/>
      <c r="R133" s="30"/>
    </row>
    <row r="134" spans="1:18" ht="17.25" customHeight="1" x14ac:dyDescent="0.65">
      <c r="A134" s="30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30"/>
      <c r="Q134" s="30"/>
      <c r="R134" s="30"/>
    </row>
    <row r="135" spans="1:18" ht="17.25" customHeight="1" x14ac:dyDescent="0.65">
      <c r="A135" s="30"/>
      <c r="B135" s="252"/>
      <c r="C135" s="252"/>
      <c r="D135" s="254"/>
      <c r="E135" s="254"/>
      <c r="F135" s="254"/>
      <c r="G135" s="254"/>
      <c r="H135" s="252"/>
      <c r="I135" s="252"/>
      <c r="J135" s="252"/>
      <c r="K135" s="252"/>
      <c r="L135" s="252"/>
      <c r="M135" s="252"/>
      <c r="N135" s="252"/>
      <c r="O135" s="252"/>
      <c r="P135" s="30"/>
      <c r="Q135" s="30"/>
      <c r="R135" s="30"/>
    </row>
    <row r="136" spans="1:18" ht="17.25" customHeight="1" x14ac:dyDescent="0.6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</sheetData>
  <mergeCells count="2">
    <mergeCell ref="A1:O1"/>
    <mergeCell ref="A2:O2"/>
  </mergeCells>
  <conditionalFormatting sqref="K79">
    <cfRule type="cellIs" dxfId="15" priority="1" stopIfTrue="1" operator="greaterThan">
      <formula>DN62</formula>
    </cfRule>
    <cfRule type="cellIs" dxfId="14" priority="2" stopIfTrue="1" operator="greaterThanOrEqual">
      <formula>"s7"</formula>
    </cfRule>
  </conditionalFormatting>
  <conditionalFormatting sqref="K66 K64 C60 C62">
    <cfRule type="cellIs" dxfId="13" priority="3" stopIfTrue="1" operator="greaterThan">
      <formula>#REF!</formula>
    </cfRule>
    <cfRule type="cellIs" dxfId="12" priority="4" stopIfTrue="1" operator="greaterThanOrEqual">
      <formula>"s7"</formula>
    </cfRule>
  </conditionalFormatting>
  <conditionalFormatting sqref="AV55:ID55">
    <cfRule type="cellIs" dxfId="11" priority="5" stopIfTrue="1" operator="equal">
      <formula>"$S$2"</formula>
    </cfRule>
    <cfRule type="cellIs" dxfId="10" priority="6" stopIfTrue="1" operator="between">
      <formula>"$S$2"</formula>
      <formula>"$S$4"</formula>
    </cfRule>
    <cfRule type="cellIs" dxfId="9" priority="7" stopIfTrue="1" operator="greaterThan">
      <formula>"$S$4"</formula>
    </cfRule>
  </conditionalFormatting>
  <conditionalFormatting sqref="AV66:AV67 AV5:ID54">
    <cfRule type="cellIs" dxfId="8" priority="8" stopIfTrue="1" operator="equal">
      <formula>$S$2</formula>
    </cfRule>
    <cfRule type="cellIs" dxfId="7" priority="9" stopIfTrue="1" operator="between">
      <formula>$S$2</formula>
      <formula>$S$4</formula>
    </cfRule>
    <cfRule type="cellIs" dxfId="6" priority="10" stopIfTrue="1" operator="greaterThan">
      <formula>$S$4</formula>
    </cfRule>
  </conditionalFormatting>
  <conditionalFormatting sqref="T12:Z27">
    <cfRule type="cellIs" dxfId="5" priority="11" stopIfTrue="1" operator="lessThan">
      <formula>$S$12</formula>
    </cfRule>
    <cfRule type="cellIs" dxfId="4" priority="12" stopIfTrue="1" operator="equal">
      <formula>$S$12</formula>
    </cfRule>
    <cfRule type="cellIs" dxfId="3" priority="13" stopIfTrue="1" operator="greaterThan">
      <formula>$S$12</formula>
    </cfRule>
  </conditionalFormatting>
  <conditionalFormatting sqref="T5:Z11 T28:Z28">
    <cfRule type="cellIs" dxfId="2" priority="14" stopIfTrue="1" operator="lessThan">
      <formula>$S$11</formula>
    </cfRule>
    <cfRule type="cellIs" dxfId="1" priority="15" stopIfTrue="1" operator="equal">
      <formula>$S$11</formula>
    </cfRule>
    <cfRule type="cellIs" dxfId="0" priority="16" stopIfTrue="1" operator="greaterThan">
      <formula>$S$11</formula>
    </cfRule>
  </conditionalFormatting>
  <pageMargins left="0.5" right="0.5" top="0.5" bottom="0.5" header="0.5" footer="0.5"/>
  <pageSetup scale="57" orientation="landscape" r:id="rId1"/>
  <headerFooter alignWithMargins="0">
    <oddFooter>&amp;R&amp;8&amp;F
Printed &amp;D &amp;T
Created by PL Hawthorne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P84"/>
  <sheetViews>
    <sheetView workbookViewId="0">
      <selection activeCell="G7" sqref="G7"/>
    </sheetView>
  </sheetViews>
  <sheetFormatPr defaultColWidth="9.1328125" defaultRowHeight="15.25" x14ac:dyDescent="0.65"/>
  <cols>
    <col min="1" max="1" width="6.26953125" style="50" bestFit="1" customWidth="1"/>
    <col min="2" max="8" width="7.40625" style="50" customWidth="1"/>
    <col min="9" max="9" width="1.26953125" style="47" customWidth="1"/>
    <col min="10" max="10" width="7.1328125" style="48" bestFit="1" customWidth="1"/>
    <col min="11" max="11" width="6" style="48" customWidth="1"/>
    <col min="12" max="12" width="5.7265625" style="48" customWidth="1"/>
    <col min="13" max="13" width="5.54296875" style="48" customWidth="1"/>
    <col min="14" max="14" width="5.40625" style="48" customWidth="1"/>
    <col min="15" max="15" width="5.26953125" style="48" customWidth="1"/>
    <col min="16" max="16" width="5.1328125" style="48" customWidth="1"/>
    <col min="17" max="17" width="5.26953125" style="48" customWidth="1"/>
    <col min="18" max="18" width="7.54296875" style="48" customWidth="1"/>
    <col min="19" max="19" width="13.86328125" style="48" customWidth="1"/>
    <col min="20" max="20" width="6.7265625" style="48" customWidth="1"/>
    <col min="21" max="23" width="7.40625" style="48" bestFit="1" customWidth="1"/>
    <col min="24" max="24" width="1.86328125" style="48" customWidth="1"/>
    <col min="25" max="27" width="7.26953125" style="48" customWidth="1"/>
    <col min="28" max="28" width="2.40625" style="48" customWidth="1"/>
    <col min="29" max="47" width="7.40625" style="48" bestFit="1" customWidth="1"/>
    <col min="48" max="177" width="3" style="48" customWidth="1"/>
    <col min="178" max="224" width="9.1328125" style="48"/>
    <col min="225" max="16384" width="9.1328125" style="49"/>
  </cols>
  <sheetData>
    <row r="1" spans="1:177" s="49" customFormat="1" ht="17.25" customHeight="1" x14ac:dyDescent="0.65">
      <c r="A1" s="331" t="s">
        <v>132</v>
      </c>
      <c r="B1" s="331"/>
      <c r="C1" s="331"/>
      <c r="D1" s="331"/>
      <c r="E1" s="331"/>
      <c r="F1" s="331"/>
      <c r="G1" s="331"/>
      <c r="H1" s="331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</row>
    <row r="2" spans="1:177" s="49" customFormat="1" ht="17.25" customHeight="1" x14ac:dyDescent="0.7">
      <c r="A2" s="332" t="s">
        <v>393</v>
      </c>
      <c r="B2" s="332"/>
      <c r="C2" s="332"/>
      <c r="D2" s="332"/>
      <c r="E2" s="332"/>
      <c r="F2" s="332"/>
      <c r="G2" s="332"/>
      <c r="H2" s="332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61"/>
      <c r="AF2" s="60"/>
      <c r="AG2" s="48"/>
      <c r="AH2" s="48"/>
      <c r="AI2" s="48"/>
      <c r="AJ2" s="48"/>
      <c r="AK2" s="48"/>
      <c r="AL2" s="48"/>
      <c r="AM2" s="48"/>
      <c r="AN2" s="60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</row>
    <row r="3" spans="1:177" s="49" customFormat="1" ht="17.25" customHeight="1" thickBot="1" x14ac:dyDescent="0.85">
      <c r="A3" s="260" t="s">
        <v>131</v>
      </c>
      <c r="B3" s="261" t="s">
        <v>0</v>
      </c>
      <c r="C3" s="261" t="s">
        <v>130</v>
      </c>
      <c r="D3" s="261" t="s">
        <v>1</v>
      </c>
      <c r="E3" s="261" t="s">
        <v>129</v>
      </c>
      <c r="F3" s="261" t="s">
        <v>2</v>
      </c>
      <c r="G3" s="261" t="s">
        <v>3</v>
      </c>
      <c r="H3" s="261" t="s">
        <v>4</v>
      </c>
      <c r="I3" s="51"/>
      <c r="J3" s="262" t="s">
        <v>131</v>
      </c>
      <c r="K3" s="52" t="s">
        <v>0</v>
      </c>
      <c r="L3" s="52" t="s">
        <v>130</v>
      </c>
      <c r="M3" s="52" t="s">
        <v>1</v>
      </c>
      <c r="N3" s="52" t="s">
        <v>129</v>
      </c>
      <c r="O3" s="52" t="s">
        <v>2</v>
      </c>
      <c r="P3" s="52" t="s">
        <v>3</v>
      </c>
      <c r="Q3" s="52" t="s">
        <v>4</v>
      </c>
      <c r="R3" s="48"/>
      <c r="S3" s="48"/>
      <c r="T3" s="53" t="s">
        <v>58</v>
      </c>
      <c r="U3" s="54" t="s">
        <v>50</v>
      </c>
      <c r="V3" s="263" t="s">
        <v>51</v>
      </c>
      <c r="W3" s="54" t="s">
        <v>52</v>
      </c>
      <c r="X3" s="48"/>
      <c r="Y3" s="6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61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6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6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6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6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68"/>
      <c r="ET3" s="48"/>
      <c r="EU3" s="48"/>
      <c r="EV3" s="48"/>
      <c r="EW3" s="48"/>
      <c r="EX3" s="6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68"/>
      <c r="FR3" s="48"/>
      <c r="FS3" s="48"/>
      <c r="FT3" s="48"/>
      <c r="FU3" s="48"/>
    </row>
    <row r="4" spans="1:177" s="49" customFormat="1" ht="17.25" customHeight="1" x14ac:dyDescent="0.7">
      <c r="A4" s="260" t="s">
        <v>131</v>
      </c>
      <c r="B4" s="264" t="s">
        <v>131</v>
      </c>
      <c r="C4" s="265" t="s">
        <v>131</v>
      </c>
      <c r="D4" s="265" t="s">
        <v>131</v>
      </c>
      <c r="E4" s="265" t="s">
        <v>131</v>
      </c>
      <c r="F4" s="265" t="s">
        <v>131</v>
      </c>
      <c r="G4" s="265" t="s">
        <v>131</v>
      </c>
      <c r="H4" s="266" t="s">
        <v>131</v>
      </c>
      <c r="I4" s="55"/>
      <c r="J4" s="267" t="s">
        <v>14</v>
      </c>
      <c r="K4" s="268">
        <f>COUNTIF(H$4:H$52,"21-01")+COUNTIF(H$4:H$52,"22-02")+COUNTIF(H$4:H$52,"23-03")+COUNTIF(B$4:B$52,"00-04")+COUNTIF(H$4:H$52,"17-01")+COUNTIF(H$4:H$52,"18-02")+COUNTIF(H$4:H$52,"19-03")+COUNTIF(H$4:H$52,"20-04")+COUNTIF(H$4:H$52,"21-05")+COUNTIF(H$4:H$52,"22-06")+COUNTIF(H$4:H$52,"23-07")+COUNTIF(B$4:B$52,"00-08")+COUNTIF(H$4:H$52,"15-01")+COUNTIF(H$4:H$52,"16-02")+COUNTIF(H$4:H$52,"17-03")+COUNTIF(H$4:H$52,"18-04")+COUNTIF(H$4:H$52,"19-05")+COUNTIF(H$4:H$52,"20-06")+COUNTIF(H$4:H$52,"21-07")+COUNTIF(H$4:H$52,"22-08")+COUNTIF(H$4:H$52,"23-09")+COUNTIF(B$4:B$52,"00-10")+COUNTIF(H$4:H$52,"13-01")+COUNTIF(H$4:H$52,"14-02")+COUNTIF(H$4:H$52,"15-03")+COUNTIF(H$4:H$52,"16-04")+COUNTIF(H$4:H$52,"17-05")+COUNTIF(H$4:H$52,"18-06")+COUNTIF(H$4:H$52,"19-07")+COUNTIF(H$4:H$52,"20-08")+COUNTIF(H$4:H$52,"21-09")+COUNTIF(H$4:H$52,"22-10")+COUNTIF(H$4:H$52,"23-11")+COUNTIF(B$4:B$52,"00-12")</f>
        <v>1</v>
      </c>
      <c r="L4" s="269">
        <f t="shared" ref="L4:Q4" si="0">COUNTIF(B$4:B$52,"21-01")+COUNTIF(B$4:B$52,"22-02")+COUNTIF(B$4:B$52,"23-03")+COUNTIF(C$4:C$52,"00-04")+COUNTIF(B$4:B$52,"17-01")+COUNTIF(B$4:B$52,"18-02")+COUNTIF(B$4:B$52,"19-03")+COUNTIF(B$4:B$52,"20-04")+COUNTIF(B$4:B$52,"21-05")+COUNTIF(B$4:B$52,"22-06")+COUNTIF(B$4:B$52,"23-07")+COUNTIF(C$4:C$52,"00-08")+COUNTIF(B$4:B$52,"15-01")+COUNTIF(B$4:B$52,"16-02")+COUNTIF(B$4:B$52,"17-03")+COUNTIF(B$4:B$52,"18-04")+COUNTIF(B$4:B$52,"19-05")+COUNTIF(B$4:B$52,"20-06")+COUNTIF(B$4:B$52,"21-07")+COUNTIF(B$4:B$52,"22-08")+COUNTIF(B$4:B$52,"23-09")+COUNTIF(C$4:C$52,"00-10")+COUNTIF(B$4:B$52,"13-01")+COUNTIF(B$4:B$52,"14-02")+COUNTIF(B$4:B$52,"15-03")+COUNTIF(B$4:B$52,"16-04")+COUNTIF(B$4:B$52,"17-05")+COUNTIF(B$4:B$52,"18-06")+COUNTIF(B$4:B$52,"19-07")+COUNTIF(B$4:B$52,"20-08")+COUNTIF(B$4:B$52,"21-09")+COUNTIF(B$4:B$52,"22-10")+COUNTIF(B$4:B$52,"23-11")+COUNTIF(C$4:C$52,"00-12")</f>
        <v>2</v>
      </c>
      <c r="M4" s="269">
        <f t="shared" si="0"/>
        <v>1</v>
      </c>
      <c r="N4" s="269">
        <f t="shared" si="0"/>
        <v>2</v>
      </c>
      <c r="O4" s="269">
        <f t="shared" si="0"/>
        <v>2</v>
      </c>
      <c r="P4" s="269">
        <f t="shared" si="0"/>
        <v>2</v>
      </c>
      <c r="Q4" s="270">
        <f t="shared" si="0"/>
        <v>2</v>
      </c>
      <c r="R4" s="48">
        <f t="shared" ref="R4:R27" si="1">SUM(K4:Q4)</f>
        <v>12</v>
      </c>
      <c r="S4" s="48"/>
      <c r="T4" s="56" t="s">
        <v>57</v>
      </c>
      <c r="U4" s="56" t="s">
        <v>54</v>
      </c>
      <c r="V4" s="271" t="s">
        <v>55</v>
      </c>
      <c r="W4" s="56" t="s">
        <v>56</v>
      </c>
      <c r="X4" s="48"/>
      <c r="Y4" s="56"/>
      <c r="Z4" s="61"/>
      <c r="AA4" s="60"/>
      <c r="AB4" s="48"/>
      <c r="AC4" s="60"/>
      <c r="AD4" s="61"/>
      <c r="AE4" s="48"/>
      <c r="AF4" s="48"/>
      <c r="AG4" s="48"/>
      <c r="AH4" s="48"/>
      <c r="AI4" s="48"/>
      <c r="AJ4" s="48"/>
      <c r="AK4" s="48"/>
      <c r="AL4" s="48"/>
      <c r="AM4" s="48"/>
      <c r="AN4" s="60"/>
      <c r="AO4" s="48"/>
      <c r="AP4" s="48"/>
      <c r="AQ4" s="48"/>
      <c r="AR4" s="48"/>
      <c r="AS4" s="60"/>
      <c r="AT4" s="60"/>
      <c r="AU4" s="48"/>
      <c r="AV4" s="48"/>
      <c r="AW4" s="48"/>
      <c r="AX4" s="48"/>
      <c r="AY4" s="48"/>
      <c r="AZ4" s="48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57"/>
      <c r="FR4" s="57"/>
      <c r="FS4" s="57"/>
      <c r="FT4" s="57"/>
      <c r="FU4" s="57"/>
    </row>
    <row r="5" spans="1:177" s="49" customFormat="1" ht="17.25" customHeight="1" x14ac:dyDescent="0.7">
      <c r="A5" s="272" t="s">
        <v>169</v>
      </c>
      <c r="B5" s="273" t="s">
        <v>77</v>
      </c>
      <c r="C5" s="274" t="s">
        <v>77</v>
      </c>
      <c r="D5" s="274" t="s">
        <v>77</v>
      </c>
      <c r="E5" s="274" t="s">
        <v>77</v>
      </c>
      <c r="F5" s="274" t="s">
        <v>77</v>
      </c>
      <c r="G5" s="274"/>
      <c r="H5" s="274"/>
      <c r="I5" s="47"/>
      <c r="J5" s="275" t="s">
        <v>15</v>
      </c>
      <c r="K5" s="276">
        <f>COUNTIF(H$4:H$52,"22-02")+COUNTIF(H$4:H$52,"23-03")+COUNTIF(B$4:B$52,"00-04")+COUNTIF(B$4:B$52,"01-05")+COUNTIF(H$4:H$52,"18-02")+COUNTIF(H$4:H$52,"19-03")+COUNTIF(H$4:H$52,"20-04")+COUNTIF(H$4:H$52,"21-05")+COUNTIF(H$4:H$52,"22-06")+COUNTIF(H$4:H$52,"23-07")+COUNTIF(B$4:B$52,"00-08")+COUNTIF(B$4:B$52,"01-09")+COUNTIF(H$4:H$52,"16-02")+COUNTIF(H$4:H$52,"17-03")+COUNTIF(H$4:H$52,"18-04")+COUNTIF(H$4:H$52,"19-05")+COUNTIF(H$4:H$52,"20-06")+COUNTIF(H$4:H$52,"21-07")+COUNTIF(H$4:H$52,"22-08")+COUNTIF(H$4:H$52,"23-09")+COUNTIF(B$4:B$52,"00-10")+COUNTIF(B$4:B$52,"01-11")+COUNTIF(H$4:H$52,"14-02")+COUNTIF(H$4:H$52,"15-03")+COUNTIF(H$4:H$52,"16-04")+COUNTIF(H$4:H$52,"17-05")+COUNTIF(H$4:H$52,"18-06")+COUNTIF(H$4:H$52,"19-07")+COUNTIF(H$4:H$52,"20-08")+COUNTIF(H$4:H$52,"21-09")+COUNTIF(H$4:H$52,"22-10")+COUNTIF(H$4:H$52,"23-11")+COUNTIF(B$4:B$52,"00-12")+COUNTIF(B$4:B$52,"01-13")</f>
        <v>1</v>
      </c>
      <c r="L5" s="277">
        <f t="shared" ref="L5:Q5" si="2">COUNTIF(B$4:B$52,"22-02")+COUNTIF(B$4:B$52,"23-03")+COUNTIF(C$4:C$52,"00-04")+COUNTIF(C$4:C$52,"01-05")+COUNTIF(B$4:B$52,"18-02")+COUNTIF(B$4:B$52,"19-03")+COUNTIF(B$4:B$52,"20-04")+COUNTIF(B$4:B$52,"21-05")+COUNTIF(B$4:B$52,"22-06")+COUNTIF(B$4:B$52,"23-07")+COUNTIF(C$4:C$52,"00-08")+COUNTIF(C$4:C$52,"01-09")+COUNTIF(B$4:B$52,"16-02")+COUNTIF(B$4:B$52,"17-03")+COUNTIF(B$4:B$52,"18-04")+COUNTIF(B$4:B$52,"19-05")+COUNTIF(B$4:B$52,"20-06")+COUNTIF(B$4:B$52,"21-07")+COUNTIF(B$4:B$52,"22-08")+COUNTIF(B$4:B$52,"23-09")+COUNTIF(C$4:C$52,"00-10")+COUNTIF(C$4:C$52,"01-11")+COUNTIF(B$4:B$52,"14-02")+COUNTIF(B$4:B$52,"15-03")+COUNTIF(B$4:B$52,"16-04")+COUNTIF(B$4:B$52,"17-05")+COUNTIF(B$4:B$52,"18-06")+COUNTIF(B$4:B$52,"19-07")+COUNTIF(B$4:B$52,"20-08")+COUNTIF(B$4:B$52,"21-09")+COUNTIF(B$4:B$52,"22-10")+COUNTIF(B$4:B$52,"23-11")+COUNTIF(C$4:C$52,"00-12")+COUNTIF(C$4:C$52,"01-13")</f>
        <v>2</v>
      </c>
      <c r="M5" s="277">
        <f t="shared" si="2"/>
        <v>1</v>
      </c>
      <c r="N5" s="277">
        <f t="shared" si="2"/>
        <v>2</v>
      </c>
      <c r="O5" s="277">
        <f t="shared" si="2"/>
        <v>2</v>
      </c>
      <c r="P5" s="277">
        <f t="shared" si="2"/>
        <v>2</v>
      </c>
      <c r="Q5" s="278">
        <f t="shared" si="2"/>
        <v>2</v>
      </c>
      <c r="R5" s="48">
        <f t="shared" si="1"/>
        <v>12</v>
      </c>
      <c r="S5" s="48"/>
      <c r="T5" s="56" t="s">
        <v>72</v>
      </c>
      <c r="U5" s="61" t="s">
        <v>59</v>
      </c>
      <c r="V5" s="279" t="s">
        <v>66</v>
      </c>
      <c r="W5" s="56" t="s">
        <v>67</v>
      </c>
      <c r="X5" s="48"/>
      <c r="Y5" s="58"/>
      <c r="Z5" s="60"/>
      <c r="AA5" s="56"/>
      <c r="AB5" s="57"/>
      <c r="AC5" s="48"/>
      <c r="AD5" s="60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60"/>
      <c r="AT5" s="60"/>
      <c r="AU5" s="48"/>
      <c r="AV5" s="48"/>
      <c r="AW5" s="48"/>
      <c r="AX5" s="48"/>
      <c r="AY5" s="48"/>
      <c r="AZ5" s="48"/>
      <c r="BA5" s="57"/>
      <c r="BB5" s="57"/>
      <c r="BC5" s="57"/>
      <c r="BD5" s="57"/>
      <c r="BE5" s="57"/>
      <c r="BF5" s="57"/>
      <c r="BG5" s="57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57"/>
      <c r="BZ5" s="57"/>
      <c r="CA5" s="57"/>
      <c r="CB5" s="57"/>
      <c r="CC5" s="57"/>
      <c r="CD5" s="57"/>
      <c r="CE5" s="57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57"/>
      <c r="CX5" s="57"/>
      <c r="CY5" s="57"/>
      <c r="CZ5" s="57"/>
      <c r="DA5" s="57"/>
      <c r="DB5" s="57"/>
      <c r="DC5" s="57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57"/>
      <c r="DV5" s="57"/>
      <c r="DW5" s="57"/>
      <c r="DX5" s="57"/>
      <c r="DY5" s="57"/>
      <c r="DZ5" s="57"/>
      <c r="EA5" s="57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57"/>
      <c r="ET5" s="57"/>
      <c r="EU5" s="57"/>
      <c r="EV5" s="57"/>
      <c r="EW5" s="57"/>
      <c r="EX5" s="57"/>
      <c r="EY5" s="57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57"/>
      <c r="FR5" s="57"/>
      <c r="FS5" s="57"/>
      <c r="FT5" s="57"/>
      <c r="FU5" s="57"/>
    </row>
    <row r="6" spans="1:177" s="49" customFormat="1" ht="17.25" customHeight="1" x14ac:dyDescent="0.7">
      <c r="A6" s="280" t="s">
        <v>177</v>
      </c>
      <c r="B6" s="274"/>
      <c r="C6" s="274"/>
      <c r="D6" s="274" t="s">
        <v>131</v>
      </c>
      <c r="E6" s="274" t="s">
        <v>78</v>
      </c>
      <c r="F6" s="274" t="s">
        <v>78</v>
      </c>
      <c r="G6" s="274" t="s">
        <v>78</v>
      </c>
      <c r="H6" s="274" t="s">
        <v>78</v>
      </c>
      <c r="I6" s="59"/>
      <c r="J6" s="275" t="s">
        <v>16</v>
      </c>
      <c r="K6" s="276">
        <f>COUNTIF(H$4:H$52,"23-03")+COUNTIF(B$4:B$52,"00-04")+COUNTIF(B$4:B$52,"01-05")+COUNTIF(B$4:B$52,"02-06")+COUNTIF(H$4:H$52,"19-03")+COUNTIF(H$4:H$52,"20-04")+COUNTIF(H$4:H$52,"21-05")+COUNTIF(H$4:H$52,"22-06")+COUNTIF(H$4:H$52,"23-07")+COUNTIF(B$4:B$52,"00-08")+COUNTIF(B$4:B$52,"01-09")+COUNTIF(B$4:B$52,"02-10")+COUNTIF(H$4:H$52,"17-03")+COUNTIF(H$4:H$52,"18-04")+COUNTIF(H$4:H$52,"19-05")+COUNTIF(H$4:H$52,"20-06")+COUNTIF(H$4:H$52,"21-07")+COUNTIF(H$4:H$52,"22-08")+COUNTIF(H$4:H$52,"23-09")+COUNTIF(B$4:B$52,"00-10")+COUNTIF(B$4:B$52,"01-11")+COUNTIF(B$4:B$52,"02-12")+COUNTIF(H$4:H$52,"15-03")+COUNTIF(H$4:H$52,"16-04")+COUNTIF(H$4:H$52,"17-05")+COUNTIF(H$4:H$52,"18-06")+COUNTIF(H$4:H$52,"19-07")+COUNTIF(H$4:H$52,"20-08")+COUNTIF(H$4:H$52,"21-09")+COUNTIF(H$4:H$52,"22-10")+COUNTIF(H$4:H$52,"23-11")+COUNTIF(B$4:B$52,"00-12")+COUNTIF(B$4:B$52,"01-13")+COUNTIF(B$4:B$52,"02-14")</f>
        <v>1</v>
      </c>
      <c r="L6" s="277">
        <f t="shared" ref="L6:Q6" si="3">COUNTIF(B$4:B$52,"23-03")+COUNTIF(C$4:C$52,"00-04")+COUNTIF(C$4:C$52,"01-05")+COUNTIF(C$4:C$52,"02-06")+COUNTIF(B$4:B$52,"19-03")+COUNTIF(B$4:B$52,"20-04")+COUNTIF(B$4:B$52,"21-05")+COUNTIF(B$4:B$52,"22-06")+COUNTIF(B$4:B$52,"23-07")+COUNTIF(C$4:C$52,"00-08")+COUNTIF(C$4:C$52,"01-09")+COUNTIF(C$4:C$52,"02-10")+COUNTIF(B$4:B$52,"17-03")+COUNTIF(B$4:B$52,"18-04")+COUNTIF(B$4:B$52,"19-05")+COUNTIF(B$4:B$52,"20-06")+COUNTIF(B$4:B$52,"21-07")+COUNTIF(B$4:B$52,"22-08")+COUNTIF(B$4:B$52,"23-09")+COUNTIF(C$4:C$52,"00-10")+COUNTIF(C$4:C$52,"01-11")+COUNTIF(C$4:C$52,"02-12")+COUNTIF(B$4:B$52,"15-03")+COUNTIF(B$4:B$52,"16-04")+COUNTIF(B$4:B$52,"17-05")+COUNTIF(B$4:B$52,"18-06")+COUNTIF(B$4:B$52,"19-07")+COUNTIF(B$4:B$52,"20-08")+COUNTIF(B$4:B$52,"21-09")+COUNTIF(B$4:B$52,"22-10")+COUNTIF(B$4:B$52,"23-11")+COUNTIF(C$4:C$52,"00-12")+COUNTIF(C$4:C$52,"01-13")+COUNTIF(C$4:C$52,"02-14")</f>
        <v>2</v>
      </c>
      <c r="M6" s="277">
        <f t="shared" si="3"/>
        <v>1</v>
      </c>
      <c r="N6" s="277">
        <f t="shared" si="3"/>
        <v>2</v>
      </c>
      <c r="O6" s="277">
        <f t="shared" si="3"/>
        <v>2</v>
      </c>
      <c r="P6" s="277">
        <f t="shared" si="3"/>
        <v>2</v>
      </c>
      <c r="Q6" s="278">
        <f t="shared" si="3"/>
        <v>2</v>
      </c>
      <c r="R6" s="48">
        <f t="shared" si="1"/>
        <v>12</v>
      </c>
      <c r="S6" s="48"/>
      <c r="T6" s="56" t="s">
        <v>73</v>
      </c>
      <c r="U6" s="61" t="s">
        <v>60</v>
      </c>
      <c r="V6" s="279" t="s">
        <v>63</v>
      </c>
      <c r="W6" s="56" t="s">
        <v>68</v>
      </c>
      <c r="X6" s="48"/>
      <c r="Y6" s="60"/>
      <c r="Z6" s="61"/>
      <c r="AA6" s="60"/>
      <c r="AB6" s="57"/>
      <c r="AC6" s="60"/>
      <c r="AD6" s="48"/>
      <c r="AE6" s="48"/>
      <c r="AF6" s="61"/>
      <c r="AG6" s="48"/>
      <c r="AH6" s="48"/>
      <c r="AI6" s="48"/>
      <c r="AJ6" s="48"/>
      <c r="AK6" s="48"/>
      <c r="AL6" s="61"/>
      <c r="AM6" s="60"/>
      <c r="AN6" s="48"/>
      <c r="AO6" s="48"/>
      <c r="AP6" s="48"/>
      <c r="AQ6" s="48"/>
      <c r="AR6" s="48"/>
      <c r="AS6" s="60"/>
      <c r="AT6" s="60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57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57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</row>
    <row r="7" spans="1:177" s="49" customFormat="1" ht="17.25" customHeight="1" x14ac:dyDescent="0.7">
      <c r="A7" s="281" t="s">
        <v>185</v>
      </c>
      <c r="B7" s="273" t="s">
        <v>78</v>
      </c>
      <c r="C7" s="274" t="s">
        <v>78</v>
      </c>
      <c r="D7" s="273" t="s">
        <v>78</v>
      </c>
      <c r="E7" s="274"/>
      <c r="F7" s="274"/>
      <c r="G7" s="273" t="s">
        <v>78</v>
      </c>
      <c r="H7" s="273" t="s">
        <v>78</v>
      </c>
      <c r="I7" s="47"/>
      <c r="J7" s="275" t="s">
        <v>17</v>
      </c>
      <c r="K7" s="276">
        <f>COUNTIF(B$4:B$52,"00-04")+COUNTIF(B$4:B$52,"01-05")+COUNTIF(B$4:B$52,"02-06")+COUNTIF(B$4:B$52,"03-07")+COUNTIF(H$4:H$52,"20-04")+COUNTIF(H$4:H$52,"21-05")+COUNTIF(H$4:H$52,"22-06")+COUNTIF(H$4:H$52,"23-07")+COUNTIF(B$4:B$52,"00-08")+COUNTIF(B$4:B$52,"01-09")+COUNTIF(B$4:B$52,"02-10")+COUNTIF(B$4:B$52,"03-11")+COUNTIF(H$4:H$52,"18-04")+COUNTIF(H$4:H$52,"19-05")+COUNTIF(H$4:H$52,"20-06")+COUNTIF(H$4:H$52,"21-07")+COUNTIF(H$4:H$52,"22-08")+COUNTIF(H$4:H$52,"23-09")+COUNTIF(B$4:B$52,"00-10")+COUNTIF(B$4:B$52,"01-11")+COUNTIF(B$4:B$52,"02-12")+COUNTIF(B$4:B$52,"03-13")+COUNTIF(H$4:H$52,"16-04")+COUNTIF(H$4:H$52,"17-05")+COUNTIF(H$4:H$52,"18-06")+COUNTIF(H$4:H$52,"19-07")+COUNTIF(H$4:H$52,"20-08")+COUNTIF(H$4:H$52,"21-09")+COUNTIF(H$4:H$52,"22-10")+COUNTIF(H$4:H$52,"23-11")+COUNTIF(B$4:B$52,"00-12")+COUNTIF(B$4:B$52,"01-13")+COUNTIF(B$4:B$52,"02-14")+COUNTIF(B$4:B$52,"03-15")</f>
        <v>1</v>
      </c>
      <c r="L7" s="277">
        <f t="shared" ref="L7:Q7" si="4">COUNTIF(C$4:C$52,"00-04")+COUNTIF(C$4:C$52,"01-05")+COUNTIF(C$4:C$52,"02-06")+COUNTIF(C$4:C$52,"03-07")+COUNTIF(B$4:B$52,"20-04")+COUNTIF(B$4:B$52,"21-05")+COUNTIF(B$4:B$52,"22-06")+COUNTIF(B$4:B$52,"23-07")+COUNTIF(C$4:C$52,"00-08")+COUNTIF(C$4:C$52,"01-09")+COUNTIF(C$4:C$52,"02-10")+COUNTIF(C$4:C$52,"03-11")+COUNTIF(B$4:B$52,"18-04")+COUNTIF(B$4:B$52,"19-05")+COUNTIF(B$4:B$52,"20-06")+COUNTIF(B$4:B$52,"21-07")+COUNTIF(B$4:B$52,"22-08")+COUNTIF(B$4:B$52,"23-09")+COUNTIF(C$4:C$52,"00-10")+COUNTIF(C$4:C$52,"01-11")+COUNTIF(C$4:C$52,"02-12")+COUNTIF(C$4:C$52,"03-13")+COUNTIF(B$4:B$52,"16-04")+COUNTIF(B$4:B$52,"17-05")+COUNTIF(B$4:B$52,"18-06")+COUNTIF(B$4:B$52,"19-07")+COUNTIF(B$4:B$52,"20-08")+COUNTIF(B$4:B$52,"21-09")+COUNTIF(B$4:B$52,"22-10")+COUNTIF(B$4:B$52,"23-11")+COUNTIF(C$4:C$52,"00-12")+COUNTIF(C$4:C$52,"01-13")+COUNTIF(C$4:C$52,"02-14")+COUNTIF(C$4:C$52,"03-15")</f>
        <v>2</v>
      </c>
      <c r="M7" s="277">
        <f t="shared" si="4"/>
        <v>1</v>
      </c>
      <c r="N7" s="277">
        <f t="shared" si="4"/>
        <v>2</v>
      </c>
      <c r="O7" s="277">
        <f t="shared" si="4"/>
        <v>2</v>
      </c>
      <c r="P7" s="277">
        <f t="shared" si="4"/>
        <v>2</v>
      </c>
      <c r="Q7" s="278">
        <f t="shared" si="4"/>
        <v>2</v>
      </c>
      <c r="R7" s="48">
        <f t="shared" si="1"/>
        <v>12</v>
      </c>
      <c r="S7" s="48"/>
      <c r="T7" s="56" t="s">
        <v>74</v>
      </c>
      <c r="U7" s="61" t="s">
        <v>61</v>
      </c>
      <c r="V7" s="279" t="s">
        <v>64</v>
      </c>
      <c r="W7" s="56" t="s">
        <v>69</v>
      </c>
      <c r="X7" s="48"/>
      <c r="Y7" s="58"/>
      <c r="Z7" s="60"/>
      <c r="AA7" s="58"/>
      <c r="AB7" s="61"/>
      <c r="AC7" s="48"/>
      <c r="AD7" s="62"/>
      <c r="AE7" s="61"/>
      <c r="AF7" s="60"/>
      <c r="AG7" s="48"/>
      <c r="AH7" s="48"/>
      <c r="AI7" s="48"/>
      <c r="AJ7" s="48"/>
      <c r="AK7" s="61"/>
      <c r="AL7" s="48"/>
      <c r="AM7" s="48"/>
      <c r="AN7" s="48"/>
      <c r="AO7" s="48"/>
      <c r="AP7" s="48"/>
      <c r="AQ7" s="48"/>
      <c r="AR7" s="48"/>
      <c r="AS7" s="56"/>
      <c r="AT7" s="60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68"/>
      <c r="DO7" s="68"/>
      <c r="DP7" s="68"/>
      <c r="DQ7" s="68"/>
      <c r="DR7" s="48"/>
      <c r="DS7" s="48"/>
      <c r="DT7" s="48"/>
      <c r="DU7" s="48"/>
      <c r="DV7" s="48"/>
      <c r="DW7" s="48"/>
      <c r="DX7" s="48"/>
      <c r="DY7" s="48"/>
      <c r="DZ7" s="57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57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</row>
    <row r="8" spans="1:177" s="49" customFormat="1" ht="17.25" customHeight="1" x14ac:dyDescent="0.7">
      <c r="A8" s="282" t="s">
        <v>193</v>
      </c>
      <c r="B8" s="274"/>
      <c r="C8" s="274"/>
      <c r="D8" s="274" t="s">
        <v>89</v>
      </c>
      <c r="E8" s="274" t="s">
        <v>89</v>
      </c>
      <c r="F8" s="274" t="s">
        <v>89</v>
      </c>
      <c r="G8" s="274" t="s">
        <v>89</v>
      </c>
      <c r="H8" s="274"/>
      <c r="I8" s="47"/>
      <c r="J8" s="275" t="s">
        <v>18</v>
      </c>
      <c r="K8" s="276">
        <f>COUNTIF(B$4:B$52,"01-05")+COUNTIF(B$4:B$52,"02-06")+COUNTIF(B$4:B$52,"03-07")+COUNTIF(B$4:B$52,"04-08")+COUNTIF(H$4:H$52,"21-05")+COUNTIF(H$4:H$52,"22-06")+COUNTIF(H$4:H$52,"23-07")+COUNTIF(B$4:B$52,"00-08")+COUNTIF(B$4:B$52,"01-09")+COUNTIF(B$4:B$52,"02-10")+COUNTIF(B$4:B$52,"03-11")+COUNTIF(B$4:B$52,"04-12")+COUNTIF(H$4:H$52,"19-05")+COUNTIF(H$4:H$52,"20-06")+COUNTIF(H$4:H$52,"21-07")+COUNTIF(H$4:H$52,"22-08")+COUNTIF(H$4:H$52,"23-09")+COUNTIF(B$4:B$52,"00-10")+COUNTIF(B$4:B$52,"01-11")+COUNTIF(B$4:B$52,"02-12")+COUNTIF(B$4:B$52,"03-13")+COUNTIF(B$4:B$52,"04-14")+COUNTIF(H$4:H$52,"17-05")+COUNTIF(H$4:H$52,"18-06")+COUNTIF(H$4:H$52,"19-07")+COUNTIF(H$4:H$52,"20-08")+COUNTIF(H$4:H$52,"21-09")+COUNTIF(H$4:H$52,"22-10")+COUNTIF(H$4:H$52,"23-11")+COUNTIF(B$4:B$52,"00-12")+COUNTIF(B$4:B$52,"01-13")+COUNTIF(B$4:B$52,"02-14")+COUNTIF(B$4:B$52,"03-15")+COUNTIF(B$4:B$52,"04-16")</f>
        <v>1</v>
      </c>
      <c r="L8" s="277">
        <f t="shared" ref="L8:Q8" si="5">COUNTIF(C$4:C$52,"01-05")+COUNTIF(C$4:C$52,"02-06")+COUNTIF(C$4:C$52,"03-07")+COUNTIF(C$4:C$52,"04-08")+COUNTIF(B$4:B$52,"21-05")+COUNTIF(B$4:B$52,"22-06")+COUNTIF(B$4:B$52,"23-07")+COUNTIF(C$4:C$52,"00-08")+COUNTIF(C$4:C$52,"01-09")+COUNTIF(C$4:C$52,"02-10")+COUNTIF(C$4:C$52,"03-11")+COUNTIF(C$4:C$52,"04-12")+COUNTIF(B$4:B$52,"19-05")+COUNTIF(B$4:B$52,"20-06")+COUNTIF(B$4:B$52,"21-07")+COUNTIF(B$4:B$52,"22-08")+COUNTIF(B$4:B$52,"23-09")+COUNTIF(C$4:C$52,"00-10")+COUNTIF(C$4:C$52,"01-11")+COUNTIF(C$4:C$52,"02-12")+COUNTIF(C$4:C$52,"03-13")+COUNTIF(C$4:C$52,"04-14")+COUNTIF(B$4:B$52,"17-05")+COUNTIF(B$4:B$52,"18-06")+COUNTIF(B$4:B$52,"19-07")+COUNTIF(B$4:B$52,"20-08")+COUNTIF(B$4:B$52,"21-09")+COUNTIF(B$4:B$52,"22-10")+COUNTIF(B$4:B$52,"23-11")+COUNTIF(C$4:C$52,"00-12")+COUNTIF(C$4:C$52,"01-13")+COUNTIF(C$4:C$52,"02-14")+COUNTIF(C$4:C$52,"03-15")+COUNTIF(C$4:C$52,"04-16")</f>
        <v>2</v>
      </c>
      <c r="M8" s="277">
        <f t="shared" si="5"/>
        <v>1</v>
      </c>
      <c r="N8" s="277">
        <f t="shared" si="5"/>
        <v>2</v>
      </c>
      <c r="O8" s="277">
        <f t="shared" si="5"/>
        <v>2</v>
      </c>
      <c r="P8" s="277">
        <f t="shared" si="5"/>
        <v>2</v>
      </c>
      <c r="Q8" s="278">
        <f t="shared" si="5"/>
        <v>2</v>
      </c>
      <c r="R8" s="48">
        <f t="shared" si="1"/>
        <v>12</v>
      </c>
      <c r="S8" s="48"/>
      <c r="T8" s="56" t="s">
        <v>75</v>
      </c>
      <c r="U8" s="61" t="s">
        <v>62</v>
      </c>
      <c r="V8" s="279" t="s">
        <v>65</v>
      </c>
      <c r="W8" s="56" t="s">
        <v>70</v>
      </c>
      <c r="X8" s="48"/>
      <c r="Y8" s="61"/>
      <c r="Z8" s="56"/>
      <c r="AA8" s="62"/>
      <c r="AB8" s="48"/>
      <c r="AC8" s="60"/>
      <c r="AD8" s="48"/>
      <c r="AE8" s="48"/>
      <c r="AF8" s="48"/>
      <c r="AG8" s="48"/>
      <c r="AH8" s="48"/>
      <c r="AI8" s="61"/>
      <c r="AJ8" s="48"/>
      <c r="AK8" s="48"/>
      <c r="AL8" s="60"/>
      <c r="AM8" s="48"/>
      <c r="AN8" s="48"/>
      <c r="AO8" s="48"/>
      <c r="AP8" s="48"/>
      <c r="AQ8" s="60"/>
      <c r="AR8" s="61"/>
      <c r="AS8" s="60"/>
      <c r="AT8" s="61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57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</row>
    <row r="9" spans="1:177" s="49" customFormat="1" ht="17.25" customHeight="1" x14ac:dyDescent="0.7">
      <c r="A9" s="283" t="s">
        <v>201</v>
      </c>
      <c r="B9" s="274" t="s">
        <v>89</v>
      </c>
      <c r="C9" s="274"/>
      <c r="D9" s="274"/>
      <c r="E9" s="274"/>
      <c r="F9" s="274" t="s">
        <v>89</v>
      </c>
      <c r="G9" s="274" t="s">
        <v>89</v>
      </c>
      <c r="H9" s="274" t="s">
        <v>89</v>
      </c>
      <c r="I9" s="47"/>
      <c r="J9" s="275" t="s">
        <v>19</v>
      </c>
      <c r="K9" s="276">
        <f>COUNTIF(B$4:B$52,"02-06")+COUNTIF(B$4:B$52,"03-07")+COUNTIF(B$4:B$52,"04-08")+COUNTIF(B$4:B$52,"05-09")+COUNTIF(H$4:H$52,"22-06")+COUNTIF(H$4:H$52,"23-07")+COUNTIF(B$4:B$52,"00-08")+COUNTIF(B$4:B$52,"01-09")+COUNTIF(B$4:B$52,"02-10")+COUNTIF(B$4:B$52,"03-11")+COUNTIF(B$4:B$52,"04-12")+COUNTIF(B$4:B$52,"05-13")+COUNTIF(H$4:H$52,"20-06")+COUNTIF(H$4:H$52,"21-07")+COUNTIF(H$4:H$52,"22-08")+COUNTIF(H$4:H$52,"23-09")+COUNTIF(B$4:B$52,"00-10")+COUNTIF(B$4:B$52,"01-11")+COUNTIF(B$4:B$52,"02-12")+COUNTIF(B$4:B$52,"03-13")+COUNTIF(B$4:B$52,"04-14")+COUNTIF(B$4:B$52,"05-15")+COUNTIF(H$4:H$52,"18-06")+COUNTIF(H$4:H$52,"19-07")+COUNTIF(H$4:H$52,"20-08")+COUNTIF(H$4:H$52,"21-09")+COUNTIF(H$4:H$52,"22-10")+COUNTIF(H$4:H$52,"23-11")+COUNTIF(B$4:B$52,"00-12")+COUNTIF(B$4:B$52,"01-13")+COUNTIF(B$4:B$52,"02-14")+COUNTIF(B$4:B$52,"03-15")+COUNTIF(B$4:B$52,"04-16")+COUNTIF(B$4:B$52,"05-17")</f>
        <v>1</v>
      </c>
      <c r="L9" s="277">
        <f t="shared" ref="L9:Q9" si="6">COUNTIF(C$4:C$52,"02-06")+COUNTIF(C$4:C$52,"03-07")+COUNTIF(C$4:C$52,"04-08")+COUNTIF(C$4:C$52,"05-09")+COUNTIF(B$4:B$52,"22-06")+COUNTIF(B$4:B$52,"23-07")+COUNTIF(C$4:C$52,"00-08")+COUNTIF(C$4:C$52,"01-09")+COUNTIF(C$4:C$52,"02-10")+COUNTIF(C$4:C$52,"03-11")+COUNTIF(C$4:C$52,"04-12")+COUNTIF(C$4:C$52,"05-13")+COUNTIF(B$4:B$52,"20-06")+COUNTIF(B$4:B$52,"21-07")+COUNTIF(B$4:B$52,"22-08")+COUNTIF(B$4:B$52,"23-09")+COUNTIF(C$4:C$52,"00-10")+COUNTIF(C$4:C$52,"01-11")+COUNTIF(C$4:C$52,"02-12")+COUNTIF(C$4:C$52,"03-13")+COUNTIF(C$4:C$52,"04-14")+COUNTIF(C$4:C$52,"05-15")+COUNTIF(B$4:B$52,"18-06")+COUNTIF(B$4:B$52,"19-07")+COUNTIF(B$4:B$52,"20-08")+COUNTIF(B$4:B$52,"21-09")+COUNTIF(B$4:B$52,"22-10")+COUNTIF(B$4:B$52,"23-11")+COUNTIF(C$4:C$52,"00-12")+COUNTIF(C$4:C$52,"01-13")+COUNTIF(C$4:C$52,"02-14")+COUNTIF(C$4:C$52,"03-15")+COUNTIF(C$4:C$52,"04-16")+COUNTIF(C$4:C$52,"05-17")</f>
        <v>2</v>
      </c>
      <c r="M9" s="277">
        <f t="shared" si="6"/>
        <v>1</v>
      </c>
      <c r="N9" s="277">
        <f t="shared" si="6"/>
        <v>2</v>
      </c>
      <c r="O9" s="277">
        <f t="shared" si="6"/>
        <v>2</v>
      </c>
      <c r="P9" s="277">
        <f t="shared" si="6"/>
        <v>2</v>
      </c>
      <c r="Q9" s="278">
        <f t="shared" si="6"/>
        <v>2</v>
      </c>
      <c r="R9" s="48">
        <f t="shared" si="1"/>
        <v>12</v>
      </c>
      <c r="S9" s="48"/>
      <c r="T9" s="56" t="s">
        <v>76</v>
      </c>
      <c r="U9" s="61" t="s">
        <v>11</v>
      </c>
      <c r="V9" s="279" t="s">
        <v>5</v>
      </c>
      <c r="W9" s="56" t="s">
        <v>71</v>
      </c>
      <c r="X9" s="48"/>
      <c r="Y9" s="58"/>
      <c r="Z9" s="62"/>
      <c r="AA9" s="62"/>
      <c r="AB9" s="57"/>
      <c r="AC9" s="48"/>
      <c r="AD9" s="62"/>
      <c r="AE9" s="48"/>
      <c r="AF9" s="48"/>
      <c r="AG9" s="48"/>
      <c r="AH9" s="48"/>
      <c r="AI9" s="48"/>
      <c r="AJ9" s="60"/>
      <c r="AK9" s="48"/>
      <c r="AL9" s="48"/>
      <c r="AM9" s="48"/>
      <c r="AN9" s="60"/>
      <c r="AO9" s="60"/>
      <c r="AP9" s="60"/>
      <c r="AQ9" s="60"/>
      <c r="AR9" s="48"/>
      <c r="AS9" s="60"/>
      <c r="AT9" s="60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</row>
    <row r="10" spans="1:177" s="49" customFormat="1" ht="17.25" customHeight="1" thickBot="1" x14ac:dyDescent="0.85">
      <c r="A10" s="284" t="s">
        <v>209</v>
      </c>
      <c r="B10" s="274" t="s">
        <v>125</v>
      </c>
      <c r="C10" s="274" t="s">
        <v>125</v>
      </c>
      <c r="D10" s="274" t="s">
        <v>125</v>
      </c>
      <c r="E10" s="274"/>
      <c r="F10" s="274"/>
      <c r="G10" s="274"/>
      <c r="H10" s="274" t="s">
        <v>125</v>
      </c>
      <c r="I10" s="48"/>
      <c r="J10" s="275" t="s">
        <v>20</v>
      </c>
      <c r="K10" s="285">
        <f>COUNTIF(B$4:B$52,"03-07")+COUNTIF(B$4:B$52,"04-08")+COUNTIF(B$4:B$52,"05-09")+COUNTIF(B$4:B$52,"06-10")+COUNTIF(H$4:H$52,"23-07")+COUNTIF(B$4:B$52,"00-08")+COUNTIF(B$4:B$52,"01-09")+COUNTIF(B$4:B$52,"02-10")+COUNTIF(B$4:B$52,"03-11")+COUNTIF(B$4:B$52,"04-12")+COUNTIF(B$4:B$52,"05-13")+COUNTIF(B$4:B$52,"06-14")+COUNTIF(H$4:H$52,"21-07")+COUNTIF(H$4:H$52,"22-08")+COUNTIF(H$4:H$52,"23-09")+COUNTIF(B$4:B$52,"00-10")+COUNTIF(B$4:B$52,"01-11")+COUNTIF(B$4:B$52,"02-12")+COUNTIF(B$4:B$52,"03-13")+COUNTIF(B$4:B$52,"04-14")+COUNTIF(B$4:B$52,"05-15")+COUNTIF(B$4:B$52,"06-16")+COUNTIF(H$4:H$52,"19-07")+COUNTIF(H$4:H$52,"20-08")+COUNTIF(H$4:H$52,"21-09")+COUNTIF(H$4:H$52,"22-10")+COUNTIF(H$4:H$52,"23-11")+COUNTIF(B$4:B$52,"00-12")+COUNTIF(B$4:B$52,"01-13")+COUNTIF(B$4:B$52,"02-14")+COUNTIF(B$4:B$52,"03-15")+COUNTIF(B$4:B$52,"04-16")+COUNTIF(B$4:B$52,"05-17")+COUNTIF(B$4:B$52,"06-18")</f>
        <v>2</v>
      </c>
      <c r="L10" s="286">
        <f t="shared" ref="L10:Q10" si="7">COUNTIF(C$4:C$52,"03-07")+COUNTIF(C$4:C$52,"04-08")+COUNTIF(C$4:C$52,"05-09")+COUNTIF(C$4:C$52,"06-10")+COUNTIF(B$4:B$52,"23-07")+COUNTIF(C$4:C$52,"00-08")+COUNTIF(C$4:C$52,"01-09")+COUNTIF(C$4:C$52,"02-10")+COUNTIF(C$4:C$52,"03-11")+COUNTIF(C$4:C$52,"04-12")+COUNTIF(C$4:C$52,"05-13")+COUNTIF(C$4:C$52,"06-14")+COUNTIF(B$4:B$52,"21-07")+COUNTIF(B$4:B$52,"22-08")+COUNTIF(B$4:B$52,"23-09")+COUNTIF(C$4:C$52,"00-10")+COUNTIF(C$4:C$52,"01-11")+COUNTIF(C$4:C$52,"02-12")+COUNTIF(C$4:C$52,"03-13")+COUNTIF(C$4:C$52,"04-14")+COUNTIF(C$4:C$52,"05-15")+COUNTIF(C$4:C$52,"06-16")+COUNTIF(B$4:B$52,"19-07")+COUNTIF(B$4:B$52,"20-08")+COUNTIF(B$4:B$52,"21-09")+COUNTIF(B$4:B$52,"22-10")+COUNTIF(B$4:B$52,"23-11")+COUNTIF(C$4:C$52,"00-12")+COUNTIF(C$4:C$52,"01-13")+COUNTIF(C$4:C$52,"02-14")+COUNTIF(C$4:C$52,"03-15")+COUNTIF(C$4:C$52,"04-16")+COUNTIF(C$4:C$52,"05-17")+COUNTIF(C$4:C$52,"06-18")</f>
        <v>2</v>
      </c>
      <c r="M10" s="286">
        <f t="shared" si="7"/>
        <v>2</v>
      </c>
      <c r="N10" s="286">
        <f t="shared" si="7"/>
        <v>2</v>
      </c>
      <c r="O10" s="286">
        <f t="shared" si="7"/>
        <v>2</v>
      </c>
      <c r="P10" s="286">
        <f t="shared" si="7"/>
        <v>2</v>
      </c>
      <c r="Q10" s="287">
        <f t="shared" si="7"/>
        <v>2</v>
      </c>
      <c r="R10" s="48">
        <f t="shared" si="1"/>
        <v>14</v>
      </c>
      <c r="S10" s="48"/>
      <c r="T10" s="61" t="s">
        <v>80</v>
      </c>
      <c r="U10" s="61" t="s">
        <v>77</v>
      </c>
      <c r="V10" s="279" t="s">
        <v>78</v>
      </c>
      <c r="W10" s="61" t="s">
        <v>79</v>
      </c>
      <c r="X10" s="48"/>
      <c r="Y10" s="60"/>
      <c r="Z10" s="56"/>
      <c r="AA10" s="58"/>
      <c r="AB10" s="57"/>
      <c r="AC10" s="60"/>
      <c r="AD10" s="48"/>
      <c r="AE10" s="48"/>
      <c r="AF10" s="48"/>
      <c r="AG10" s="48"/>
      <c r="AH10" s="48"/>
      <c r="AI10" s="60"/>
      <c r="AJ10" s="48"/>
      <c r="AK10" s="48"/>
      <c r="AL10" s="61"/>
      <c r="AM10" s="48"/>
      <c r="AN10" s="60"/>
      <c r="AO10" s="60"/>
      <c r="AP10" s="61"/>
      <c r="AQ10" s="61"/>
      <c r="AR10" s="62"/>
      <c r="AS10" s="62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57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57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57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57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57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</row>
    <row r="11" spans="1:177" s="49" customFormat="1" ht="17.25" customHeight="1" x14ac:dyDescent="0.7">
      <c r="A11" s="288" t="s">
        <v>394</v>
      </c>
      <c r="B11" s="274" t="s">
        <v>83</v>
      </c>
      <c r="C11" s="274" t="s">
        <v>83</v>
      </c>
      <c r="D11" s="274" t="s">
        <v>83</v>
      </c>
      <c r="E11" s="274" t="s">
        <v>83</v>
      </c>
      <c r="F11" s="274" t="s">
        <v>83</v>
      </c>
      <c r="G11" s="274"/>
      <c r="H11" s="274" t="s">
        <v>131</v>
      </c>
      <c r="I11" s="47"/>
      <c r="J11" s="275" t="s">
        <v>21</v>
      </c>
      <c r="K11" s="289">
        <f>COUNTIF(B$4:B$52,"04-08")+COUNTIF(B$4:B$52,"05-09")+COUNTIF(B$4:B$52,"06-10")+COUNTIF(B$4:B$52,"07-11")+COUNTIF(B$4:B$52,"00-08")+COUNTIF(B$4:B$52,"01-09")+COUNTIF(B$4:B$52,"02-10")+COUNTIF(B$4:B$52,"03-11")+COUNTIF(B$4:B$52,"04-12")+COUNTIF(B$4:B$52,"05-13")+COUNTIF(B$4:B$52,"06-14")+COUNTIF(B$4:B$52,"07-15")+COUNTIF(H$4:H$52,"22-08")+COUNTIF(H$4:H$52,"23-09")+COUNTIF(B$4:B$52,"00-10")+COUNTIF(B$4:B$52,"01-11")+COUNTIF(B$4:B$52,"02-12")+COUNTIF(B$4:B$52,"03-13")+COUNTIF(B$4:B$52,"04-14")+COUNTIF(B$4:B$52,"05-15")+COUNTIF(B$4:B$52,"06-16")+COUNTIF(B$4:B$52,"07-17")+COUNTIF(H$4:H$52,"20-08")+COUNTIF(H$4:H$52,"21-09")+COUNTIF(H$4:H$52,"22-10")+COUNTIF(H$4:H$52,"23-11")+COUNTIF(B$4:B$52,"00-12")+COUNTIF(B$4:B$52,"01-13")+COUNTIF(B$4:B$52,"02-14")+COUNTIF(B$4:B$52,"03-15")+COUNTIF(B$4:B$52,"04-16")+COUNTIF(B$4:B$52,"05-17")+COUNTIF(B$4:B$52,"06-18")+COUNTIF(B$4:B$52,"07-19")</f>
        <v>2</v>
      </c>
      <c r="L11" s="290">
        <f t="shared" ref="L11:Q11" si="8">COUNTIF(C$4:C$52,"04-08")+COUNTIF(C$4:C$52,"05-09")+COUNTIF(C$4:C$52,"06-10")+COUNTIF(C$4:C$52,"07-11")+COUNTIF(C$4:C$52,"00-08")+COUNTIF(C$4:C$52,"01-09")+COUNTIF(C$4:C$52,"02-10")+COUNTIF(C$4:C$52,"03-11")+COUNTIF(C$4:C$52,"04-12")+COUNTIF(C$4:C$52,"05-13")+COUNTIF(C$4:C$52,"06-14")+COUNTIF(C$4:C$52,"07-15")+COUNTIF(B$4:B$52,"22-08")+COUNTIF(B$4:B$52,"23-09")+COUNTIF(C$4:C$52,"00-10")+COUNTIF(C$4:C$52,"01-11")+COUNTIF(C$4:C$52,"02-12")+COUNTIF(C$4:C$52,"03-13")+COUNTIF(C$4:C$52,"04-14")+COUNTIF(C$4:C$52,"05-15")+COUNTIF(C$4:C$52,"06-16")+COUNTIF(C$4:C$52,"07-17")+COUNTIF(B$4:B$52,"20-08")+COUNTIF(B$4:B$52,"21-09")+COUNTIF(B$4:B$52,"22-10")+COUNTIF(B$4:B$52,"23-11")+COUNTIF(C$4:C$52,"00-12")+COUNTIF(C$4:C$52,"01-13")+COUNTIF(C$4:C$52,"02-14")+COUNTIF(C$4:C$52,"03-15")+COUNTIF(C$4:C$52,"04-16")+COUNTIF(C$4:C$52,"05-17")+COUNTIF(C$4:C$52,"06-18")+COUNTIF(C$4:C$52,"07-19")</f>
        <v>2</v>
      </c>
      <c r="M11" s="290">
        <f t="shared" si="8"/>
        <v>2</v>
      </c>
      <c r="N11" s="290">
        <f t="shared" si="8"/>
        <v>2</v>
      </c>
      <c r="O11" s="290">
        <f t="shared" si="8"/>
        <v>2</v>
      </c>
      <c r="P11" s="290">
        <f t="shared" si="8"/>
        <v>2</v>
      </c>
      <c r="Q11" s="291">
        <f t="shared" si="8"/>
        <v>2</v>
      </c>
      <c r="R11" s="48">
        <f t="shared" si="1"/>
        <v>14</v>
      </c>
      <c r="S11" s="48"/>
      <c r="T11" s="61" t="s">
        <v>41</v>
      </c>
      <c r="U11" s="61" t="s">
        <v>10</v>
      </c>
      <c r="V11" s="279" t="s">
        <v>12</v>
      </c>
      <c r="W11" s="61" t="s">
        <v>40</v>
      </c>
      <c r="X11" s="48"/>
      <c r="Y11" s="58"/>
      <c r="Z11" s="62"/>
      <c r="AA11" s="58"/>
      <c r="AB11" s="48"/>
      <c r="AC11" s="48"/>
      <c r="AD11" s="60"/>
      <c r="AE11" s="48"/>
      <c r="AF11" s="48"/>
      <c r="AG11" s="56"/>
      <c r="AH11" s="48"/>
      <c r="AI11" s="48"/>
      <c r="AJ11" s="48"/>
      <c r="AK11" s="60"/>
      <c r="AL11" s="60"/>
      <c r="AM11" s="48"/>
      <c r="AN11" s="61"/>
      <c r="AO11" s="60"/>
      <c r="AP11" s="61"/>
      <c r="AQ11" s="60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57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</row>
    <row r="12" spans="1:177" s="49" customFormat="1" ht="17.25" customHeight="1" x14ac:dyDescent="0.7">
      <c r="A12" s="292" t="s">
        <v>217</v>
      </c>
      <c r="B12" s="274" t="s">
        <v>92</v>
      </c>
      <c r="C12" s="274" t="s">
        <v>92</v>
      </c>
      <c r="D12" s="274" t="s">
        <v>92</v>
      </c>
      <c r="E12" s="274" t="s">
        <v>92</v>
      </c>
      <c r="F12" s="274"/>
      <c r="G12" s="274"/>
      <c r="H12" s="274"/>
      <c r="I12" s="47"/>
      <c r="J12" s="275" t="s">
        <v>22</v>
      </c>
      <c r="K12" s="293">
        <f>COUNTIF(B$4:B$52,"05-09")+COUNTIF(B$4:B$52,"06-10")+COUNTIF(B$4:B$52,"07-11")+COUNTIF(B$4:B$52,"08-12")+COUNTIF(B$4:B$52,"01-09")+COUNTIF(B$4:B$52,"02-10")+COUNTIF(B$4:B$52,"03-11")+COUNTIF(B$4:B$52,"04-12")+COUNTIF(B$4:B$52,"05-13")+COUNTIF(B$4:B$52,"06-14")+COUNTIF(B$4:B$52,"07-15")+COUNTIF(B$4:B$52,"08-16")+COUNTIF(H$4:H$52,"23-09")+COUNTIF(B$4:B$52,"00-10")+COUNTIF(B$4:B$52,"01-11")+COUNTIF(B$4:B$52,"02-12")+COUNTIF(B$4:B$52,"03-13")+COUNTIF(B$4:B$52,"04-14")+COUNTIF(B$4:B$52,"05-15")+COUNTIF(B$4:B$52,"06-16")+COUNTIF(B$4:B$52,"07-17")+COUNTIF(B$4:B$52,"08-18")+COUNTIF(H$4:H$52,"21-09")+COUNTIF(H$4:H$52,"22-10")+COUNTIF(H$4:H$52,"23-11")+COUNTIF(B$4:B$52,"00-12")+COUNTIF(B$4:B$52,"01-13")+COUNTIF(B$4:B$52,"02-14")+COUNTIF(B$4:B$52,"03-15")+COUNTIF(B$4:B$52,"04-16")+COUNTIF(B$4:B$52,"05-17")+COUNTIF(B$4:B$52,"06-18")+COUNTIF(B$4:B$52,"07-19")+COUNTIF(B$4:B$52,"08-20")</f>
        <v>2</v>
      </c>
      <c r="L12" s="294">
        <f t="shared" ref="L12:Q12" si="9">COUNTIF(C$4:C$52,"05-09")+COUNTIF(C$4:C$52,"06-10")+COUNTIF(C$4:C$52,"07-11")+COUNTIF(C$4:C$52,"08-12")+COUNTIF(C$4:C$52,"01-09")+COUNTIF(C$4:C$52,"02-10")+COUNTIF(C$4:C$52,"03-11")+COUNTIF(C$4:C$52,"04-12")+COUNTIF(C$4:C$52,"05-13")+COUNTIF(C$4:C$52,"06-14")+COUNTIF(C$4:C$52,"07-15")+COUNTIF(C$4:C$52,"08-16")+COUNTIF(B$4:B$52,"23-09")+COUNTIF(C$4:C$52,"00-10")+COUNTIF(C$4:C$52,"01-11")+COUNTIF(C$4:C$52,"02-12")+COUNTIF(C$4:C$52,"03-13")+COUNTIF(C$4:C$52,"04-14")+COUNTIF(C$4:C$52,"05-15")+COUNTIF(C$4:C$52,"06-16")+COUNTIF(C$4:C$52,"07-17")+COUNTIF(C$4:C$52,"08-18")+COUNTIF(B$4:B$52,"21-09")+COUNTIF(B$4:B$52,"22-10")+COUNTIF(B$4:B$52,"23-11")+COUNTIF(C$4:C$52,"00-12")+COUNTIF(C$4:C$52,"01-13")+COUNTIF(C$4:C$52,"02-14")+COUNTIF(C$4:C$52,"03-15")+COUNTIF(C$4:C$52,"04-16")+COUNTIF(C$4:C$52,"05-17")+COUNTIF(C$4:C$52,"06-18")+COUNTIF(C$4:C$52,"07-19")+COUNTIF(C$4:C$52,"08-20")</f>
        <v>2</v>
      </c>
      <c r="M12" s="294">
        <f t="shared" si="9"/>
        <v>2</v>
      </c>
      <c r="N12" s="294">
        <f t="shared" si="9"/>
        <v>2</v>
      </c>
      <c r="O12" s="294">
        <f t="shared" si="9"/>
        <v>2</v>
      </c>
      <c r="P12" s="294">
        <f t="shared" si="9"/>
        <v>2</v>
      </c>
      <c r="Q12" s="295">
        <f t="shared" si="9"/>
        <v>2</v>
      </c>
      <c r="R12" s="48">
        <f t="shared" si="1"/>
        <v>14</v>
      </c>
      <c r="S12" s="48"/>
      <c r="T12" s="56" t="s">
        <v>94</v>
      </c>
      <c r="U12" s="56" t="s">
        <v>81</v>
      </c>
      <c r="V12" s="271" t="s">
        <v>87</v>
      </c>
      <c r="W12" s="56" t="s">
        <v>98</v>
      </c>
      <c r="X12" s="48"/>
      <c r="Y12" s="61"/>
      <c r="Z12" s="61"/>
      <c r="AA12" s="60"/>
      <c r="AB12" s="48"/>
      <c r="AC12" s="60"/>
      <c r="AD12" s="48"/>
      <c r="AE12" s="48"/>
      <c r="AF12" s="48"/>
      <c r="AG12" s="48"/>
      <c r="AH12" s="48"/>
      <c r="AI12" s="48"/>
      <c r="AJ12" s="48"/>
      <c r="AK12" s="48"/>
      <c r="AL12" s="61"/>
      <c r="AM12" s="48"/>
      <c r="AN12" s="48"/>
      <c r="AO12" s="48"/>
      <c r="AP12" s="6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57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57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</row>
    <row r="13" spans="1:177" s="49" customFormat="1" ht="17.25" customHeight="1" x14ac:dyDescent="0.7">
      <c r="A13" s="296" t="s">
        <v>225</v>
      </c>
      <c r="B13" s="273"/>
      <c r="C13" s="273"/>
      <c r="D13" s="274" t="s">
        <v>92</v>
      </c>
      <c r="E13" s="274" t="s">
        <v>92</v>
      </c>
      <c r="F13" s="274" t="s">
        <v>92</v>
      </c>
      <c r="G13" s="274" t="s">
        <v>92</v>
      </c>
      <c r="H13" s="274"/>
      <c r="I13" s="47"/>
      <c r="J13" s="275" t="s">
        <v>23</v>
      </c>
      <c r="K13" s="293">
        <f>COUNTIF(B$4:B$52,"06-10")+COUNTIF(B$4:B$52,"07-11")+COUNTIF(B$4:B$52,"08-12")+COUNTIF(B$4:B$52,"09-13")+COUNTIF(B$4:B$52,"02-10")+COUNTIF(B$4:B$52,"03-11")+COUNTIF(B$4:B$52,"04-12")+COUNTIF(B$4:B$52,"05-13")+COUNTIF(B$4:B$52,"06-14")+COUNTIF(B$4:B$52,"07-15")+COUNTIF(B$4:B$52,"08-16")+COUNTIF(B$4:B$52,"09-17")+COUNTIF(B$4:B$52,"00-10")+COUNTIF(B$4:B$52,"01-11")+COUNTIF(B$4:B$52,"02-12")+COUNTIF(B$4:B$52,"03-13")+COUNTIF(B$4:B$52,"04-14")+COUNTIF(B$4:B$52,"05-15")+COUNTIF(B$4:B$52,"06-16")+COUNTIF(B$4:B$52,"07-17")+COUNTIF(B$4:B$52,"08-18")+COUNTIF(B$4:B$52,"09-19")+COUNTIF(H$4:H$52,"22-10")+COUNTIF(H$4:H$52,"23-11")+COUNTIF(B$4:B$52,"00-12")+COUNTIF(B$4:B$52,"01-13")+COUNTIF(B$4:B$52,"02-14")+COUNTIF(B$4:B$52,"03-15")+COUNTIF(B$4:B$52,"04-16")+COUNTIF(B$4:B$52,"05-17")+COUNTIF(B$4:B$52,"06-18")+COUNTIF(B$4:B$52,"07-19")+COUNTIF(B$4:B$52,"08-20")+COUNTIF(B$4:B$52,"09-21")</f>
        <v>2</v>
      </c>
      <c r="L13" s="294">
        <f t="shared" ref="L13:Q13" si="10">COUNTIF(C$4:C$52,"06-10")+COUNTIF(C$4:C$52,"07-11")+COUNTIF(C$4:C$52,"08-12")+COUNTIF(C$4:C$52,"09-13")+COUNTIF(C$4:C$52,"02-10")+COUNTIF(C$4:C$52,"03-11")+COUNTIF(C$4:C$52,"04-12")+COUNTIF(C$4:C$52,"05-13")+COUNTIF(C$4:C$52,"06-14")+COUNTIF(C$4:C$52,"07-15")+COUNTIF(C$4:C$52,"08-16")+COUNTIF(C$4:C$52,"09-17")+COUNTIF(C$4:C$52,"00-10")+COUNTIF(C$4:C$52,"01-11")+COUNTIF(C$4:C$52,"02-12")+COUNTIF(C$4:C$52,"03-13")+COUNTIF(C$4:C$52,"04-14")+COUNTIF(C$4:C$52,"05-15")+COUNTIF(C$4:C$52,"06-16")+COUNTIF(C$4:C$52,"07-17")+COUNTIF(C$4:C$52,"08-18")+COUNTIF(C$4:C$52,"09-19")+COUNTIF(B$4:B$52,"22-10")+COUNTIF(B$4:B$52,"23-11")+COUNTIF(C$4:C$52,"00-12")+COUNTIF(C$4:C$52,"01-13")+COUNTIF(C$4:C$52,"02-14")+COUNTIF(C$4:C$52,"03-15")+COUNTIF(C$4:C$52,"04-16")+COUNTIF(C$4:C$52,"05-17")+COUNTIF(C$4:C$52,"06-18")+COUNTIF(C$4:C$52,"07-19")+COUNTIF(C$4:C$52,"08-20")+COUNTIF(C$4:C$52,"09-21")</f>
        <v>2</v>
      </c>
      <c r="M13" s="294">
        <f t="shared" si="10"/>
        <v>2</v>
      </c>
      <c r="N13" s="294">
        <f t="shared" si="10"/>
        <v>2</v>
      </c>
      <c r="O13" s="294">
        <f t="shared" si="10"/>
        <v>2</v>
      </c>
      <c r="P13" s="294">
        <f t="shared" si="10"/>
        <v>2</v>
      </c>
      <c r="Q13" s="295">
        <f t="shared" si="10"/>
        <v>2</v>
      </c>
      <c r="R13" s="48">
        <f t="shared" si="1"/>
        <v>14</v>
      </c>
      <c r="S13" s="48"/>
      <c r="T13" s="56" t="s">
        <v>95</v>
      </c>
      <c r="U13" s="61" t="s">
        <v>42</v>
      </c>
      <c r="V13" s="279" t="s">
        <v>6</v>
      </c>
      <c r="W13" s="56" t="s">
        <v>99</v>
      </c>
      <c r="X13" s="48"/>
      <c r="Y13" s="58"/>
      <c r="Z13" s="60"/>
      <c r="AA13" s="58"/>
      <c r="AB13" s="57"/>
      <c r="AC13" s="48"/>
      <c r="AD13" s="62"/>
      <c r="AE13" s="61"/>
      <c r="AF13" s="48"/>
      <c r="AG13" s="48"/>
      <c r="AH13" s="48"/>
      <c r="AI13" s="60"/>
      <c r="AJ13" s="60"/>
      <c r="AK13" s="48"/>
      <c r="AL13" s="48"/>
      <c r="AM13" s="48"/>
      <c r="AN13" s="48"/>
      <c r="AO13" s="48"/>
      <c r="AP13" s="48"/>
      <c r="AQ13" s="48"/>
      <c r="AR13" s="61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</row>
    <row r="14" spans="1:177" s="49" customFormat="1" ht="17.25" customHeight="1" x14ac:dyDescent="0.7">
      <c r="A14" s="297" t="s">
        <v>233</v>
      </c>
      <c r="B14" s="274" t="s">
        <v>92</v>
      </c>
      <c r="C14" s="274"/>
      <c r="D14" s="274"/>
      <c r="E14" s="274"/>
      <c r="F14" s="274" t="s">
        <v>92</v>
      </c>
      <c r="G14" s="274" t="s">
        <v>92</v>
      </c>
      <c r="H14" s="274" t="s">
        <v>92</v>
      </c>
      <c r="I14" s="47"/>
      <c r="J14" s="275" t="s">
        <v>24</v>
      </c>
      <c r="K14" s="293">
        <f>COUNTIF(B$4:B$52,"07-11")+COUNTIF(B$4:B$52,"08-12")+COUNTIF(B$4:B$52,"09-13")+COUNTIF(B$4:B$52,"10-14")+COUNTIF(B$4:B$52,"03-11")+COUNTIF(B$4:B$52,"04-12")+COUNTIF(B$4:B$52,"05-13")+COUNTIF(B$4:B$52,"06-14")+COUNTIF(B$4:B$52,"07-15")+COUNTIF(B$4:B$52,"08-16")+COUNTIF(B$4:B$52,"09-17")+COUNTIF(B$4:B$52,"10-18")+COUNTIF(B$4:B$52,"01-11")+COUNTIF(B$4:B$52,"02-12")+COUNTIF(B$4:B$52,"03-13")+COUNTIF(B$4:B$52,"04-14")+COUNTIF(B$4:B$52,"05-15")+COUNTIF(B$4:B$52,"06-16")+COUNTIF(B$4:B$52,"07-17")+COUNTIF(B$4:B$52,"08-18")+COUNTIF(B$4:B$52,"09-19")+COUNTIF(B$4:B$52,"10-20")+COUNTIF(H$4:H$52,"23-11")+COUNTIF(B$4:B$52,"00-12")+COUNTIF(B$4:B$52,"01-13")+COUNTIF(B$4:B$52,"02-14")+COUNTIF(B$4:B$52,"03-15")+COUNTIF(B$4:B$52,"04-16")+COUNTIF(B$4:B$52,"05-17")+COUNTIF(B$4:B$52,"06-18")+COUNTIF(B$4:B$52,"07-19")+COUNTIF(B$4:B$52,"08-20")+COUNTIF(B$4:B$52,"09-21")+COUNTIF(B$4:B$52,"10-22")</f>
        <v>2</v>
      </c>
      <c r="L14" s="294">
        <f t="shared" ref="L14:Q14" si="11">COUNTIF(C$4:C$52,"07-11")+COUNTIF(C$4:C$52,"08-12")+COUNTIF(C$4:C$52,"09-13")+COUNTIF(C$4:C$52,"10-14")+COUNTIF(C$4:C$52,"03-11")+COUNTIF(C$4:C$52,"04-12")+COUNTIF(C$4:C$52,"05-13")+COUNTIF(C$4:C$52,"06-14")+COUNTIF(C$4:C$52,"07-15")+COUNTIF(C$4:C$52,"08-16")+COUNTIF(C$4:C$52,"09-17")+COUNTIF(C$4:C$52,"10-18")+COUNTIF(C$4:C$52,"01-11")+COUNTIF(C$4:C$52,"02-12")+COUNTIF(C$4:C$52,"03-13")+COUNTIF(C$4:C$52,"04-14")+COUNTIF(C$4:C$52,"05-15")+COUNTIF(C$4:C$52,"06-16")+COUNTIF(C$4:C$52,"07-17")+COUNTIF(C$4:C$52,"08-18")+COUNTIF(C$4:C$52,"09-19")+COUNTIF(C$4:C$52,"10-20")+COUNTIF(B$4:B$52,"23-11")+COUNTIF(C$4:C$52,"00-12")+COUNTIF(C$4:C$52,"01-13")+COUNTIF(C$4:C$52,"02-14")+COUNTIF(C$4:C$52,"03-15")+COUNTIF(C$4:C$52,"04-16")+COUNTIF(C$4:C$52,"05-17")+COUNTIF(C$4:C$52,"06-18")+COUNTIF(C$4:C$52,"07-19")+COUNTIF(C$4:C$52,"08-20")+COUNTIF(C$4:C$52,"09-21")+COUNTIF(C$4:C$52,"10-22")</f>
        <v>2</v>
      </c>
      <c r="M14" s="294">
        <f t="shared" si="11"/>
        <v>2</v>
      </c>
      <c r="N14" s="294">
        <f t="shared" si="11"/>
        <v>2</v>
      </c>
      <c r="O14" s="294">
        <f t="shared" si="11"/>
        <v>2</v>
      </c>
      <c r="P14" s="294">
        <f t="shared" si="11"/>
        <v>2</v>
      </c>
      <c r="Q14" s="295">
        <f t="shared" si="11"/>
        <v>2</v>
      </c>
      <c r="R14" s="48">
        <f t="shared" si="1"/>
        <v>14</v>
      </c>
      <c r="S14" s="48"/>
      <c r="T14" s="56" t="s">
        <v>96</v>
      </c>
      <c r="U14" s="56" t="s">
        <v>82</v>
      </c>
      <c r="V14" s="271" t="s">
        <v>88</v>
      </c>
      <c r="W14" s="56" t="s">
        <v>100</v>
      </c>
      <c r="X14" s="48"/>
      <c r="Y14" s="60"/>
      <c r="Z14" s="61"/>
      <c r="AA14" s="62"/>
      <c r="AB14" s="57"/>
      <c r="AC14" s="60"/>
      <c r="AD14" s="48"/>
      <c r="AE14" s="48"/>
      <c r="AF14" s="6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56"/>
      <c r="AR14" s="5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57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</row>
    <row r="15" spans="1:177" s="49" customFormat="1" ht="17.25" customHeight="1" x14ac:dyDescent="0.7">
      <c r="A15" s="280">
        <v>11</v>
      </c>
      <c r="B15" s="274"/>
      <c r="C15" s="274"/>
      <c r="D15" s="273"/>
      <c r="E15" s="274"/>
      <c r="F15" s="274"/>
      <c r="G15" s="274"/>
      <c r="H15" s="274"/>
      <c r="I15" s="59"/>
      <c r="J15" s="275" t="s">
        <v>25</v>
      </c>
      <c r="K15" s="293">
        <f t="shared" ref="K15:Q15" si="12">COUNTIF(B$4:B$52,"08-12")+COUNTIF(B$4:B$52,"09-13")+COUNTIF(B$4:B$52,"10-14")+COUNTIF(B$4:B$52,"11-15")+COUNTIF(B$4:B$52,"04-12")+COUNTIF(B$4:B$52,"05-13")+COUNTIF(B$4:B$52,"06-14")+COUNTIF(B$4:B$52,"07-15")+COUNTIF(B$4:B$52,"08-16")+COUNTIF(B$4:B$52,"09-17")+COUNTIF(B$4:B$52,"10-18")+COUNTIF(B$4:B$52,"11-19")+COUNTIF(B$4:B$52,"02-12")+COUNTIF(B$4:B$52,"03-13")+COUNTIF(B$4:B$52,"04-14")+COUNTIF(B$4:B$52,"05-15")+COUNTIF(B$4:B$52,"06-16")+COUNTIF(B$4:B$52,"07-17")+COUNTIF(B$4:B$52,"08-18")+COUNTIF(B$4:B$52,"09-19")+COUNTIF(B$4:B$52,"10-20")+COUNTIF(B$4:B$52,"11-21")+COUNTIF(B$4:B$52,"00-12")+COUNTIF(B$4:B$52,"01-13")+COUNTIF(B$4:B$52,"02-14")+COUNTIF(B$4:B$52,"03-15")+COUNTIF(B$4:B$52,"04-16")+COUNTIF(B$4:B$52,"05-17")+COUNTIF(B$4:B$52,"06-18")+COUNTIF(B$4:B$52,"07-19")+COUNTIF(B$4:B$52,"08-20")+COUNTIF(B$4:B$52,"09-21")+COUNTIF(B$4:B$52,"10-22")+COUNTIF(B$4:B$52,"11-23")</f>
        <v>2</v>
      </c>
      <c r="L15" s="294">
        <f t="shared" si="12"/>
        <v>2</v>
      </c>
      <c r="M15" s="294">
        <f t="shared" si="12"/>
        <v>2</v>
      </c>
      <c r="N15" s="294">
        <f t="shared" si="12"/>
        <v>2</v>
      </c>
      <c r="O15" s="294">
        <f t="shared" si="12"/>
        <v>2</v>
      </c>
      <c r="P15" s="294">
        <f t="shared" si="12"/>
        <v>2</v>
      </c>
      <c r="Q15" s="295">
        <f t="shared" si="12"/>
        <v>2</v>
      </c>
      <c r="R15" s="48">
        <f t="shared" si="1"/>
        <v>14</v>
      </c>
      <c r="S15" s="48"/>
      <c r="T15" s="56" t="s">
        <v>97</v>
      </c>
      <c r="U15" s="61" t="s">
        <v>43</v>
      </c>
      <c r="V15" s="279" t="s">
        <v>7</v>
      </c>
      <c r="W15" s="56" t="s">
        <v>101</v>
      </c>
      <c r="X15" s="48"/>
      <c r="Y15" s="58"/>
      <c r="Z15" s="60"/>
      <c r="AA15" s="298"/>
      <c r="AB15" s="48"/>
      <c r="AC15" s="48"/>
      <c r="AD15" s="62"/>
      <c r="AE15" s="60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60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57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57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</row>
    <row r="16" spans="1:177" s="49" customFormat="1" ht="17.25" customHeight="1" x14ac:dyDescent="0.7">
      <c r="A16" s="280">
        <v>12</v>
      </c>
      <c r="B16" s="274"/>
      <c r="C16" s="274"/>
      <c r="D16" s="274"/>
      <c r="E16" s="274"/>
      <c r="F16" s="274"/>
      <c r="G16" s="273"/>
      <c r="H16" s="273"/>
      <c r="I16" s="59"/>
      <c r="J16" s="275" t="s">
        <v>26</v>
      </c>
      <c r="K16" s="293">
        <f t="shared" ref="K16:Q16" si="13">COUNTIF(B$4:B$52,"09-13")+COUNTIF(B$4:B$52,"10-14")+COUNTIF(B$4:B$52,"11-15")+COUNTIF(B$4:B$52,"12-16")+COUNTIF(B$4:B$52,"05-13")+COUNTIF(B$4:B$52,"06-14")+COUNTIF(B$4:B$52,"07-15")+COUNTIF(B$4:B$52,"08-16")+COUNTIF(B$4:B$52,"09-17")+COUNTIF(B$4:B$52,"10-18")+COUNTIF(B$4:B$52,"11-19")+COUNTIF(B$4:B$52,"12-20")+COUNTIF(B$4:B$52,"03-13")+COUNTIF(B$4:B$52,"04-14")+COUNTIF(B$4:B$52,"05-15")+COUNTIF(B$4:B$52,"06-16")+COUNTIF(B$4:B$52,"07-17")+COUNTIF(B$4:B$52,"08-18")+COUNTIF(B$4:B$52,"09-19")+COUNTIF(B$4:B$52,"10-20")+COUNTIF(B$4:B$52,"11-21")+COUNTIF(B$4:B$52,"12-22")+COUNTIF(B$4:B$52,"01-13")+COUNTIF(B$4:B$52,"02-14")+COUNTIF(B$4:B$52,"03-15")+COUNTIF(B$4:B$52,"04-16")+COUNTIF(B$4:B$52,"05-17")+COUNTIF(B$4:B$52,"06-18")+COUNTIF(B$4:B$52,"07-19")+COUNTIF(B$4:B$52,"08-20")+COUNTIF(B$4:B$52,"09-21")+COUNTIF(B$4:B$52,"10-22")+COUNTIF(B$4:B$52,"11-23")+COUNTIF(B$4:B$52,"12-00")</f>
        <v>4</v>
      </c>
      <c r="L16" s="294">
        <f t="shared" si="13"/>
        <v>3</v>
      </c>
      <c r="M16" s="294">
        <f t="shared" si="13"/>
        <v>4</v>
      </c>
      <c r="N16" s="294">
        <f t="shared" si="13"/>
        <v>4</v>
      </c>
      <c r="O16" s="294">
        <f t="shared" si="13"/>
        <v>5</v>
      </c>
      <c r="P16" s="294">
        <f t="shared" si="13"/>
        <v>4</v>
      </c>
      <c r="Q16" s="295">
        <f t="shared" si="13"/>
        <v>3</v>
      </c>
      <c r="R16" s="48">
        <f t="shared" si="1"/>
        <v>27</v>
      </c>
      <c r="S16" s="48"/>
      <c r="T16" s="56" t="s">
        <v>103</v>
      </c>
      <c r="U16" s="56" t="s">
        <v>83</v>
      </c>
      <c r="V16" s="271" t="s">
        <v>89</v>
      </c>
      <c r="W16" s="56" t="s">
        <v>102</v>
      </c>
      <c r="X16" s="48"/>
      <c r="Y16" s="56"/>
      <c r="Z16" s="56"/>
      <c r="AA16" s="62"/>
      <c r="AB16" s="48"/>
      <c r="AC16" s="60"/>
      <c r="AD16" s="48"/>
      <c r="AE16" s="60"/>
      <c r="AF16" s="48"/>
      <c r="AG16" s="48"/>
      <c r="AH16" s="61"/>
      <c r="AI16" s="60"/>
      <c r="AJ16" s="48"/>
      <c r="AK16" s="48"/>
      <c r="AL16" s="48"/>
      <c r="AM16" s="48"/>
      <c r="AN16" s="60"/>
      <c r="AO16" s="48"/>
      <c r="AP16" s="56"/>
      <c r="AQ16" s="48"/>
      <c r="AR16" s="60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57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57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5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57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</row>
    <row r="17" spans="1:166" s="49" customFormat="1" ht="17.25" customHeight="1" x14ac:dyDescent="0.7">
      <c r="A17" s="281">
        <v>13</v>
      </c>
      <c r="B17" s="274"/>
      <c r="C17" s="274"/>
      <c r="D17" s="274"/>
      <c r="E17" s="274"/>
      <c r="F17" s="274"/>
      <c r="G17" s="274"/>
      <c r="H17" s="274"/>
      <c r="I17" s="47"/>
      <c r="J17" s="275" t="s">
        <v>27</v>
      </c>
      <c r="K17" s="293">
        <f t="shared" ref="K17:Q17" si="14">COUNTIF(B$4:B$52,"10-14")+COUNTIF(B$4:B$52,"11-15")+COUNTIF(B$4:B$52,"12-16")+COUNTIF(B$4:B$52,"13-17")+COUNTIF(B$4:B$52,"06-14")+COUNTIF(B$4:B$52,"07-15")+COUNTIF(B$4:B$52,"08-16")+COUNTIF(B$4:B$52,"09-17")+COUNTIF(B$4:B$52,"10-18")+COUNTIF(B$4:B$52,"11-19")+COUNTIF(B$4:B$52,"12-20")+COUNTIF(B$4:B$52,"13-21")+COUNTIF(B$4:B$52,"04-14")+COUNTIF(B$4:B$52,"05-15")+COUNTIF(B$4:B$52,"06-16")+COUNTIF(B$4:B$52,"07-17")+COUNTIF(B$4:B$52,"08-18")+COUNTIF(B$4:B$52,"09-19")+COUNTIF(B$4:B$52,"10-20")+COUNTIF(B$4:B$52,"11-21")+COUNTIF(B$4:B$52,"12-22")+COUNTIF(B$4:B$52,"13-23")+COUNTIF(B$4:B$52,"02-14")+COUNTIF(B$4:B$52,"03-15")+COUNTIF(B$4:B$52,"04-16")+COUNTIF(B$4:B$52,"05-17")+COUNTIF(B$4:B$52,"06-18")+COUNTIF(B$4:B$52,"07-19")+COUNTIF(B$4:B$52,"08-20")+COUNTIF(B$4:B$52,"09-21")+COUNTIF(B$4:B$52,"10-22")+COUNTIF(B$4:B$52,"11-23")+COUNTIF(B$4:B$52,"12-00")+COUNTIF(B$4:B$52,"13-01")</f>
        <v>4</v>
      </c>
      <c r="L17" s="294">
        <f t="shared" si="14"/>
        <v>3</v>
      </c>
      <c r="M17" s="294">
        <f t="shared" si="14"/>
        <v>4</v>
      </c>
      <c r="N17" s="294">
        <f t="shared" si="14"/>
        <v>4</v>
      </c>
      <c r="O17" s="294">
        <f t="shared" si="14"/>
        <v>5</v>
      </c>
      <c r="P17" s="294">
        <f t="shared" si="14"/>
        <v>4</v>
      </c>
      <c r="Q17" s="295">
        <f t="shared" si="14"/>
        <v>3</v>
      </c>
      <c r="R17" s="48">
        <f t="shared" si="1"/>
        <v>27</v>
      </c>
      <c r="S17" s="48"/>
      <c r="T17" s="56" t="s">
        <v>105</v>
      </c>
      <c r="U17" s="61" t="s">
        <v>38</v>
      </c>
      <c r="V17" s="279" t="s">
        <v>13</v>
      </c>
      <c r="W17" s="56" t="s">
        <v>104</v>
      </c>
      <c r="X17" s="48"/>
      <c r="Y17" s="58"/>
      <c r="Z17" s="62"/>
      <c r="AA17" s="58"/>
      <c r="AB17" s="57"/>
      <c r="AC17" s="48"/>
      <c r="AD17" s="62"/>
      <c r="AE17" s="48"/>
      <c r="AF17" s="48"/>
      <c r="AG17" s="60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57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57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57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57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5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</row>
    <row r="18" spans="1:166" s="49" customFormat="1" ht="17.25" customHeight="1" thickBot="1" x14ac:dyDescent="0.85">
      <c r="A18" s="281">
        <v>14</v>
      </c>
      <c r="B18" s="274"/>
      <c r="C18" s="274"/>
      <c r="D18" s="274"/>
      <c r="E18" s="274"/>
      <c r="F18" s="274"/>
      <c r="G18" s="274"/>
      <c r="H18" s="274"/>
      <c r="I18" s="48"/>
      <c r="J18" s="275" t="s">
        <v>28</v>
      </c>
      <c r="K18" s="299">
        <f t="shared" ref="K18:Q18" si="15">COUNTIF(B$4:B$52,"11-15")+COUNTIF(B$4:B$52,"12-16")+COUNTIF(B$4:B$52,"13-17")+COUNTIF(B$4:B$52,"14-18")+COUNTIF(B$4:B$52,"07-15")+COUNTIF(B$4:B$52,"08-16")+COUNTIF(B$4:B$52,"09-17")+COUNTIF(B$4:B$52,"10-18")+COUNTIF(B$4:B$52,"11-19")+COUNTIF(B$4:B$52,"12-20")+COUNTIF(B$4:B$52,"13-21")+COUNTIF(B$4:B$52,"14-22")+COUNTIF(B$4:B$52,"05-15")+COUNTIF(B$4:B$52,"06-16")+COUNTIF(B$4:B$52,"07-17")+COUNTIF(B$4:B$52,"08-18")+COUNTIF(B$4:B$52,"09-19")+COUNTIF(B$4:B$52,"10-20")+COUNTIF(B$4:B$52,"11-21")+COUNTIF(B$4:B$52,"12-22")+COUNTIF(B$4:B$52,"13-23")+COUNTIF(B$4:B$52,"14-00")+COUNTIF(B$4:B$52,"03-15")+COUNTIF(B$4:B$52,"04-16")+COUNTIF(B$4:B$52,"05-17")+COUNTIF(B$4:B$52,"06-18")+COUNTIF(B$4:B$52,"07-19")+COUNTIF(B$4:B$52,"08-20")+COUNTIF(B$4:B$52,"09-21")+COUNTIF(B$4:B$52,"10-22")+COUNTIF(B$4:B$52,"11-23")+COUNTIF(B$4:B$52,"12-00")+COUNTIF(B$4:B$52,"13-01")+COUNTIF(B$4:B$52,"14-02")</f>
        <v>4</v>
      </c>
      <c r="L18" s="300">
        <f t="shared" si="15"/>
        <v>3</v>
      </c>
      <c r="M18" s="300">
        <f t="shared" si="15"/>
        <v>4</v>
      </c>
      <c r="N18" s="300">
        <f t="shared" si="15"/>
        <v>3</v>
      </c>
      <c r="O18" s="300">
        <f t="shared" si="15"/>
        <v>4</v>
      </c>
      <c r="P18" s="300">
        <f t="shared" si="15"/>
        <v>4</v>
      </c>
      <c r="Q18" s="301">
        <f t="shared" si="15"/>
        <v>4</v>
      </c>
      <c r="R18" s="48">
        <f t="shared" si="1"/>
        <v>26</v>
      </c>
      <c r="S18" s="48"/>
      <c r="T18" s="56" t="s">
        <v>107</v>
      </c>
      <c r="U18" s="56" t="s">
        <v>84</v>
      </c>
      <c r="V18" s="271" t="s">
        <v>125</v>
      </c>
      <c r="W18" s="56" t="s">
        <v>106</v>
      </c>
      <c r="X18" s="48"/>
      <c r="Y18" s="62"/>
      <c r="Z18" s="56"/>
      <c r="AA18" s="58"/>
      <c r="AB18" s="57"/>
      <c r="AC18" s="60"/>
      <c r="AD18" s="56"/>
      <c r="AE18" s="48"/>
      <c r="AF18" s="48"/>
      <c r="AG18" s="48"/>
      <c r="AH18" s="60"/>
      <c r="AI18" s="48"/>
      <c r="AJ18" s="48"/>
      <c r="AK18" s="48"/>
      <c r="AL18" s="48"/>
      <c r="AM18" s="48"/>
      <c r="AN18" s="48"/>
      <c r="AO18" s="61"/>
      <c r="AP18" s="48"/>
      <c r="AQ18" s="62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57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57"/>
      <c r="FC18" s="48"/>
      <c r="FD18" s="48"/>
      <c r="FE18" s="48"/>
      <c r="FF18" s="48"/>
      <c r="FG18" s="48"/>
      <c r="FH18" s="48"/>
      <c r="FI18" s="48"/>
      <c r="FJ18" s="48"/>
    </row>
    <row r="19" spans="1:166" s="49" customFormat="1" ht="17.25" customHeight="1" x14ac:dyDescent="0.7">
      <c r="A19" s="283">
        <v>15</v>
      </c>
      <c r="B19" s="274"/>
      <c r="C19" s="273"/>
      <c r="D19" s="274"/>
      <c r="E19" s="274"/>
      <c r="F19" s="274"/>
      <c r="G19" s="274"/>
      <c r="H19" s="274"/>
      <c r="I19" s="48"/>
      <c r="J19" s="275" t="s">
        <v>29</v>
      </c>
      <c r="K19" s="302">
        <f t="shared" ref="K19:Q19" si="16">COUNTIF(B$4:B$52,"12-16")+COUNTIF(B$4:B$52,"13-17")+COUNTIF(B$4:B$52,"14-18")+COUNTIF(B$4:B$52,"15-19")+COUNTIF(B$4:B$52,"08-16")+COUNTIF(B$4:B$52,"09-17")+COUNTIF(B$4:B$52,"10-18")+COUNTIF(B$4:B$52,"11-19")+COUNTIF(B$4:B$52,"12-20")+COUNTIF(B$4:B$52,"13-21")+COUNTIF(B$4:B$52,"14-22")+COUNTIF(B$4:B$52,"15-23")+COUNTIF(B$4:B$52,"06-16")+COUNTIF(B$4:B$52,"07-17")+COUNTIF(B$4:B$52,"08-18")+COUNTIF(B$4:B$52,"09-19")+COUNTIF(B$4:B$52,"10-20")+COUNTIF(B$4:B$52,"11-21")+COUNTIF(B$4:B$52,"12-22")+COUNTIF(B$4:B$52,"13-23")+COUNTIF(B$4:B$52,"14-00")+COUNTIF(B$4:B$52,"15-01")+COUNTIF(B$4:B$52,"04-16")+COUNTIF(B$4:B$52,"05-17")+COUNTIF(B$4:B$52,"06-18")+COUNTIF(B$4:B$52,"07-19")+COUNTIF(B$4:B$52,"08-20")+COUNTIF(B$4:B$52,"09-21")+COUNTIF(B$4:B$52,"10-22")+COUNTIF(B$4:B$52,"11-23")+COUNTIF(B$4:B$52,"12-00")+COUNTIF(B$4:B$52,"13-01")+COUNTIF(B$4:B$52,"14-02")+COUNTIF(B$4:B$52,"15-03")</f>
        <v>4</v>
      </c>
      <c r="L19" s="303">
        <f t="shared" si="16"/>
        <v>3</v>
      </c>
      <c r="M19" s="303">
        <f t="shared" si="16"/>
        <v>4</v>
      </c>
      <c r="N19" s="303">
        <f t="shared" si="16"/>
        <v>3</v>
      </c>
      <c r="O19" s="303">
        <f t="shared" si="16"/>
        <v>4</v>
      </c>
      <c r="P19" s="303">
        <f t="shared" si="16"/>
        <v>4</v>
      </c>
      <c r="Q19" s="304">
        <f t="shared" si="16"/>
        <v>4</v>
      </c>
      <c r="R19" s="48">
        <f t="shared" si="1"/>
        <v>26</v>
      </c>
      <c r="S19" s="48"/>
      <c r="T19" s="56" t="s">
        <v>109</v>
      </c>
      <c r="U19" s="61" t="s">
        <v>39</v>
      </c>
      <c r="V19" s="279" t="s">
        <v>44</v>
      </c>
      <c r="W19" s="56" t="s">
        <v>108</v>
      </c>
      <c r="X19" s="48"/>
      <c r="Y19" s="58"/>
      <c r="Z19" s="62"/>
      <c r="AA19" s="298"/>
      <c r="AB19" s="48"/>
      <c r="AC19" s="48"/>
      <c r="AD19" s="62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57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57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</row>
    <row r="20" spans="1:166" s="49" customFormat="1" ht="17.25" customHeight="1" x14ac:dyDescent="0.7">
      <c r="A20" s="305">
        <v>16</v>
      </c>
      <c r="B20" s="274"/>
      <c r="C20" s="274"/>
      <c r="D20" s="274"/>
      <c r="E20" s="274"/>
      <c r="F20" s="273"/>
      <c r="G20" s="274"/>
      <c r="H20" s="274"/>
      <c r="I20" s="48"/>
      <c r="J20" s="275" t="s">
        <v>30</v>
      </c>
      <c r="K20" s="306">
        <f t="shared" ref="K20:Q20" si="17">COUNTIF(B$4:B$52,"13-17")+COUNTIF(B$4:B$52,"14-18")+COUNTIF(B$4:B$52,"15-19")+COUNTIF(B$4:B$52,"16-20")+COUNTIF(B$4:B$52,"09-17")+COUNTIF(B$4:B$52,"10-18")+COUNTIF(B$4:B$52,"11-19")+COUNTIF(B$4:B$52,"12-20")+COUNTIF(B$4:B$52,"13-21")+COUNTIF(B$4:B$52,"14-22")+COUNTIF(B$4:B$52,"15-23")+COUNTIF(B$4:B$52,"16-00")+COUNTIF(B$4:B$52,"07-17")+COUNTIF(B$4:B$52,"08-18")+COUNTIF(B$4:B$52,"09-19")+COUNTIF(B$4:B$52,"10-20")+COUNTIF(B$4:B$52,"11-21")+COUNTIF(B$4:B$52,"12-22")+COUNTIF(B$4:B$52,"13-23")+COUNTIF(B$4:B$52,"14-00")+COUNTIF(B$4:B$52,"15-01")+COUNTIF(B$4:B$52,"16-02")+COUNTIF(B$4:B$52,"05-17")+COUNTIF(B$4:B$52,"06-18")+COUNTIF(B$4:B$52,"07-19")+COUNTIF(B$4:B$52,"08-20")+COUNTIF(B$4:B$52,"09-21")+COUNTIF(B$4:B$52,"10-22")+COUNTIF(B$4:B$52,"11-23")+COUNTIF(B$4:B$52,"12-00")+COUNTIF(B$4:B$52,"13-01")+COUNTIF(B$4:B$52,"14-02")+COUNTIF(B$4:B$52,"15-03")+COUNTIF(B$4:B$52,"16-04")</f>
        <v>3</v>
      </c>
      <c r="L20" s="307">
        <f t="shared" si="17"/>
        <v>2</v>
      </c>
      <c r="M20" s="307">
        <f t="shared" si="17"/>
        <v>3</v>
      </c>
      <c r="N20" s="307">
        <f t="shared" si="17"/>
        <v>2</v>
      </c>
      <c r="O20" s="307">
        <f t="shared" si="17"/>
        <v>3</v>
      </c>
      <c r="P20" s="307">
        <f t="shared" si="17"/>
        <v>2</v>
      </c>
      <c r="Q20" s="308">
        <f t="shared" si="17"/>
        <v>2</v>
      </c>
      <c r="R20" s="48">
        <f t="shared" si="1"/>
        <v>17</v>
      </c>
      <c r="S20" s="48"/>
      <c r="T20" s="56" t="s">
        <v>111</v>
      </c>
      <c r="U20" s="56" t="s">
        <v>126</v>
      </c>
      <c r="V20" s="271" t="s">
        <v>90</v>
      </c>
      <c r="W20" s="56" t="s">
        <v>110</v>
      </c>
      <c r="X20" s="48"/>
      <c r="Y20" s="61"/>
      <c r="Z20" s="61"/>
      <c r="AA20" s="298"/>
      <c r="AB20" s="48"/>
      <c r="AC20" s="60"/>
      <c r="AD20" s="48"/>
      <c r="AE20" s="48"/>
      <c r="AF20" s="48"/>
      <c r="AG20" s="48"/>
      <c r="AH20" s="48"/>
      <c r="AI20" s="48"/>
      <c r="AJ20" s="48"/>
      <c r="AK20" s="48"/>
      <c r="AL20" s="48"/>
      <c r="AM20" s="56"/>
      <c r="AN20" s="48"/>
      <c r="AO20" s="48"/>
      <c r="AP20" s="62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57"/>
      <c r="FE20" s="48"/>
      <c r="FF20" s="48"/>
      <c r="FG20" s="48"/>
      <c r="FH20" s="48"/>
      <c r="FI20" s="48"/>
      <c r="FJ20" s="48"/>
    </row>
    <row r="21" spans="1:166" s="49" customFormat="1" ht="17.25" customHeight="1" x14ac:dyDescent="0.7">
      <c r="A21" s="282">
        <v>17</v>
      </c>
      <c r="B21" s="273"/>
      <c r="C21" s="274"/>
      <c r="D21" s="274"/>
      <c r="E21" s="274"/>
      <c r="F21" s="274"/>
      <c r="G21" s="274"/>
      <c r="H21" s="274"/>
      <c r="I21" s="48"/>
      <c r="J21" s="275" t="s">
        <v>31</v>
      </c>
      <c r="K21" s="306">
        <f t="shared" ref="K21:Q21" si="18">COUNTIF(B$4:B$52,"14-18")+COUNTIF(B$4:B$52,"15-19")+COUNTIF(B$4:B$52,"16-20")+COUNTIF(B$4:B$52,"17-21")+COUNTIF(B$4:B$52,"10-18")+COUNTIF(B$4:B$52,"11-19")+COUNTIF(B$4:B$52,"12-20")+COUNTIF(B$4:B$52,"13-21")+COUNTIF(B$4:B$52,"14-22")+COUNTIF(B$4:B$52,"15-23")+COUNTIF(B$4:B$52,"16-00")+COUNTIF(B$4:B$52,"17-01")+COUNTIF(B$4:B$52,"08-18")+COUNTIF(B$4:B$52,"09-19")+COUNTIF(B$4:B$52,"10-20")+COUNTIF(B$4:B$52,"11-21")+COUNTIF(B$4:B$52,"12-22")+COUNTIF(B$4:B$52,"13-23")+COUNTIF(B$4:B$52,"14-00")+COUNTIF(B$4:B$52,"15-01")+COUNTIF(B$4:B$52,"16-02")+COUNTIF(B$4:B$52,"17-03")+COUNTIF(B$4:B$52,"06-18")+COUNTIF(B$4:B$52,"07-19")+COUNTIF(B$4:B$52,"08-20")+COUNTIF(B$4:B$52,"09-21")+COUNTIF(B$4:B$52,"10-22")+COUNTIF(B$4:B$52,"11-23")+COUNTIF(B$4:B$52,"12-00")+COUNTIF(B$4:B$52,"13-01")+COUNTIF(B$4:B$52,"14-02")+COUNTIF(B$4:B$52,"15-03")+COUNTIF(B$4:B$52,"16-04")+COUNTIF(B$4:B$52,"17-05")</f>
        <v>3</v>
      </c>
      <c r="L21" s="307">
        <f t="shared" si="18"/>
        <v>2</v>
      </c>
      <c r="M21" s="307">
        <f t="shared" si="18"/>
        <v>3</v>
      </c>
      <c r="N21" s="307">
        <f t="shared" si="18"/>
        <v>2</v>
      </c>
      <c r="O21" s="307">
        <f t="shared" si="18"/>
        <v>3</v>
      </c>
      <c r="P21" s="307">
        <f t="shared" si="18"/>
        <v>2</v>
      </c>
      <c r="Q21" s="308">
        <f t="shared" si="18"/>
        <v>2</v>
      </c>
      <c r="R21" s="48">
        <f t="shared" si="1"/>
        <v>17</v>
      </c>
      <c r="S21" s="48"/>
      <c r="T21" s="56" t="s">
        <v>113</v>
      </c>
      <c r="U21" s="61" t="s">
        <v>45</v>
      </c>
      <c r="V21" s="279" t="s">
        <v>46</v>
      </c>
      <c r="W21" s="56" t="s">
        <v>112</v>
      </c>
      <c r="X21" s="48"/>
      <c r="Y21" s="58"/>
      <c r="Z21" s="60"/>
      <c r="AA21" s="58"/>
      <c r="AB21" s="57"/>
      <c r="AC21" s="48"/>
      <c r="AD21" s="62"/>
      <c r="AE21" s="61"/>
      <c r="AF21" s="48"/>
      <c r="AG21" s="60"/>
      <c r="AH21" s="48"/>
      <c r="AI21" s="61"/>
      <c r="AJ21" s="61"/>
      <c r="AK21" s="60"/>
      <c r="AL21" s="48"/>
      <c r="AM21" s="48"/>
      <c r="AN21" s="62"/>
      <c r="AO21" s="5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5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57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</row>
    <row r="22" spans="1:166" s="49" customFormat="1" ht="17.25" customHeight="1" x14ac:dyDescent="0.7">
      <c r="A22" s="284">
        <v>18</v>
      </c>
      <c r="B22" s="274"/>
      <c r="C22" s="274"/>
      <c r="D22" s="274"/>
      <c r="E22" s="274"/>
      <c r="F22" s="273"/>
      <c r="G22" s="274"/>
      <c r="H22" s="274"/>
      <c r="I22" s="48"/>
      <c r="J22" s="275" t="s">
        <v>32</v>
      </c>
      <c r="K22" s="306">
        <f t="shared" ref="K22:Q22" si="19">COUNTIF(B$4:B$52,"15-19")+COUNTIF(B$4:B$52,"16-20")+COUNTIF(B$4:B$52,"17-21")+COUNTIF(B$4:B$52,"18-22")+COUNTIF(B$4:B$52,"11-19")+COUNTIF(B$4:B$52,"12-20")+COUNTIF(B$4:B$52,"13-21")+COUNTIF(B$4:B$52,"14-22")+COUNTIF(B$4:B$52,"15-23")+COUNTIF(B$4:B$52,"16-00")+COUNTIF(B$4:B$52,"17-01")+COUNTIF(B$4:B$52,"18-02")+COUNTIF(B$4:B$52,"09-19")+COUNTIF(B$4:B$52,"10-20")+COUNTIF(B$4:B$52,"11-21")+COUNTIF(B$4:B$52,"12-22")+COUNTIF(B$4:B$52,"13-23")+COUNTIF(B$4:B$52,"14-00")+COUNTIF(B$4:B$52,"15-01")+COUNTIF(B$4:B$52,"16-02")+COUNTIF(B$4:B$52,"17-03")+COUNTIF(B$4:B$52,"18-04")+COUNTIF(B$4:B$52,"07-19")+COUNTIF(B$4:B$52,"08-20")+COUNTIF(B$4:B$52,"09-21")+COUNTIF(B$4:B$52,"10-22")+COUNTIF(B$4:B$52,"11-23")+COUNTIF(B$4:B$52,"12-00")+COUNTIF(B$4:B$52,"13-01")+COUNTIF(B$4:B$52,"14-02")+COUNTIF(B$4:B$52,"15-03")+COUNTIF(B$4:B$52,"16-04")+COUNTIF(B$4:B$52,"17-05")+COUNTIF(B$4:B$52,"18-06")</f>
        <v>3</v>
      </c>
      <c r="L22" s="307">
        <f t="shared" si="19"/>
        <v>2</v>
      </c>
      <c r="M22" s="307">
        <f t="shared" si="19"/>
        <v>3</v>
      </c>
      <c r="N22" s="307">
        <f t="shared" si="19"/>
        <v>2</v>
      </c>
      <c r="O22" s="307">
        <f t="shared" si="19"/>
        <v>3</v>
      </c>
      <c r="P22" s="307">
        <f t="shared" si="19"/>
        <v>2</v>
      </c>
      <c r="Q22" s="308">
        <f t="shared" si="19"/>
        <v>2</v>
      </c>
      <c r="R22" s="48">
        <f t="shared" si="1"/>
        <v>17</v>
      </c>
      <c r="S22" s="48"/>
      <c r="T22" s="56" t="s">
        <v>115</v>
      </c>
      <c r="U22" s="56" t="s">
        <v>85</v>
      </c>
      <c r="V22" s="271" t="s">
        <v>91</v>
      </c>
      <c r="W22" s="56" t="s">
        <v>114</v>
      </c>
      <c r="X22" s="48"/>
      <c r="Y22" s="60"/>
      <c r="Z22" s="61"/>
      <c r="AA22" s="58"/>
      <c r="AB22" s="57"/>
      <c r="AC22" s="60"/>
      <c r="AD22" s="48"/>
      <c r="AE22" s="60"/>
      <c r="AF22" s="48"/>
      <c r="AG22" s="48"/>
      <c r="AH22" s="48"/>
      <c r="AI22" s="61"/>
      <c r="AJ22" s="60"/>
      <c r="AK22" s="48"/>
      <c r="AL22" s="48"/>
      <c r="AM22" s="62"/>
      <c r="AN22" s="48"/>
      <c r="AO22" s="48"/>
      <c r="AP22" s="48"/>
      <c r="AQ22" s="60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57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57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57"/>
      <c r="FG22" s="48"/>
      <c r="FH22" s="48"/>
      <c r="FI22" s="48"/>
      <c r="FJ22" s="48"/>
    </row>
    <row r="23" spans="1:166" s="49" customFormat="1" ht="17.25" customHeight="1" x14ac:dyDescent="0.7">
      <c r="A23" s="282">
        <v>19</v>
      </c>
      <c r="B23" s="274"/>
      <c r="C23" s="274"/>
      <c r="D23" s="274"/>
      <c r="E23" s="273"/>
      <c r="F23" s="274"/>
      <c r="G23" s="274"/>
      <c r="H23" s="274"/>
      <c r="I23" s="63"/>
      <c r="J23" s="275" t="s">
        <v>33</v>
      </c>
      <c r="K23" s="306">
        <f t="shared" ref="K23:Q23" si="20">COUNTIF(B$4:B$52,"16-20")+COUNTIF(B$4:B$52,"17-21")+COUNTIF(B$4:B$52,"18-22")+COUNTIF(B$4:B$52,"19-23")+COUNTIF(B$4:B$52,"12-20")+COUNTIF(B$4:B$52,"13-21")+COUNTIF(B$4:B$52,"14-22")+COUNTIF(B$4:B$52,"15-23")+COUNTIF(B$4:B$52,"16-00")+COUNTIF(B$4:B$52,"17-01")+COUNTIF(B$4:B$52,"18-02")+COUNTIF(B$4:B$52,"19-03")+COUNTIF(B$4:B$52,"10-20")+COUNTIF(B$4:B$52,"11-21")+COUNTIF(B$4:B$52,"12-22")+COUNTIF(B$4:B$52,"13-23")+COUNTIF(B$4:B$52,"14-00")+COUNTIF(B$4:B$52,"15-01")+COUNTIF(B$4:B$52,"16-02")+COUNTIF(B$4:B$52,"17-03")+COUNTIF(B$4:B$52,"18-04")+COUNTIF(B$4:B$52,"19-05")+COUNTIF(B$4:B$52,"08-20")+COUNTIF(B$4:B$52,"09-21")+COUNTIF(B$4:B$52,"10-22")+COUNTIF(B$4:B$52,"11-23")+COUNTIF(B$4:B$52,"12-00")+COUNTIF(B$4:B$52,"13-01")+COUNTIF(B$4:B$52,"14-02")+COUNTIF(B$4:B$52,"15-03")+COUNTIF(B$4:B$52,"16-04")+COUNTIF(B$4:B$52,"17-05")+COUNTIF(B$4:B$52,"18-06")+COUNTIF(B$4:B$52,"19-07")</f>
        <v>3</v>
      </c>
      <c r="L23" s="307">
        <f t="shared" si="20"/>
        <v>2</v>
      </c>
      <c r="M23" s="307">
        <f t="shared" si="20"/>
        <v>3</v>
      </c>
      <c r="N23" s="307">
        <f t="shared" si="20"/>
        <v>2</v>
      </c>
      <c r="O23" s="307">
        <f t="shared" si="20"/>
        <v>3</v>
      </c>
      <c r="P23" s="307">
        <f t="shared" si="20"/>
        <v>2</v>
      </c>
      <c r="Q23" s="308">
        <f t="shared" si="20"/>
        <v>2</v>
      </c>
      <c r="R23" s="48">
        <f t="shared" si="1"/>
        <v>17</v>
      </c>
      <c r="S23" s="48"/>
      <c r="T23" s="56" t="s">
        <v>117</v>
      </c>
      <c r="U23" s="61" t="s">
        <v>47</v>
      </c>
      <c r="V23" s="279" t="s">
        <v>8</v>
      </c>
      <c r="W23" s="56" t="s">
        <v>116</v>
      </c>
      <c r="X23" s="48"/>
      <c r="Y23" s="58"/>
      <c r="Z23" s="60"/>
      <c r="AA23" s="58"/>
      <c r="AB23" s="48"/>
      <c r="AC23" s="48"/>
      <c r="AD23" s="62"/>
      <c r="AE23" s="60"/>
      <c r="AF23" s="56"/>
      <c r="AG23" s="61"/>
      <c r="AH23" s="60"/>
      <c r="AI23" s="60"/>
      <c r="AJ23" s="61"/>
      <c r="AK23" s="48"/>
      <c r="AL23" s="48"/>
      <c r="AM23" s="48"/>
      <c r="AN23" s="48"/>
      <c r="AO23" s="48"/>
      <c r="AP23" s="56"/>
      <c r="AQ23" s="57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57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57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57"/>
      <c r="FG23" s="48"/>
      <c r="FH23" s="48"/>
      <c r="FI23" s="48"/>
      <c r="FJ23" s="48"/>
    </row>
    <row r="24" spans="1:166" s="49" customFormat="1" ht="17.25" customHeight="1" x14ac:dyDescent="0.7">
      <c r="A24" s="282">
        <v>20</v>
      </c>
      <c r="B24" s="274"/>
      <c r="C24" s="274"/>
      <c r="D24" s="274"/>
      <c r="E24" s="274"/>
      <c r="F24" s="274"/>
      <c r="G24" s="274"/>
      <c r="H24" s="274"/>
      <c r="I24" s="48"/>
      <c r="J24" s="275" t="s">
        <v>34</v>
      </c>
      <c r="K24" s="306">
        <f t="shared" ref="K24:Q24" si="21">COUNTIF(B$4:B$52,"17-21")+COUNTIF(B$4:B$52,"18-22")+COUNTIF(B$4:B$52,"19-23")+COUNTIF(B$4:B$52,"20-00")+COUNTIF(B$4:B$52,"13-21")+COUNTIF(B$4:B$52,"14-22")+COUNTIF(B$4:B$52,"15-23")+COUNTIF(B$4:B$52,"16-00")+COUNTIF(B$4:B$52,"17-01")+COUNTIF(B$4:B$52,"18-02")+COUNTIF(B$4:B$52,"19-03")+COUNTIF(B$4:B$52,"20-04")+COUNTIF(B$4:B$52,"11-21")+COUNTIF(B$4:B$52,"12-22")+COUNTIF(B$4:B$52,"13-23")+COUNTIF(B$4:B$52,"14-00")+COUNTIF(B$4:B$52,"15-01")+COUNTIF(B$4:B$52,"16-02")+COUNTIF(B$4:B$52,"17-03")+COUNTIF(B$4:B$52,"18-04")+COUNTIF(B$4:B$52,"19-05")+COUNTIF(B$4:B$52,"20-06")+COUNTIF(B$4:B$52,"09-21")+COUNTIF(B$4:B$52,"10-22")+COUNTIF(B$4:B$52,"11-23")+COUNTIF(B$4:B$52,"12-00")+COUNTIF(B$4:B$52,"13-01")+COUNTIF(B$4:B$52,"14-02")+COUNTIF(B$4:B$52,"15-03")+COUNTIF(B$4:B$52,"16-04")+COUNTIF(B$4:B$52,"17-05")+COUNTIF(B$4:B$52,"18-06")+COUNTIF(B$4:B$52,"19-07")+COUNTIF(B$4:B$52,"20-08")</f>
        <v>4</v>
      </c>
      <c r="L24" s="307">
        <f t="shared" si="21"/>
        <v>2</v>
      </c>
      <c r="M24" s="307">
        <f t="shared" si="21"/>
        <v>4</v>
      </c>
      <c r="N24" s="307">
        <f t="shared" si="21"/>
        <v>3</v>
      </c>
      <c r="O24" s="307">
        <f t="shared" si="21"/>
        <v>4</v>
      </c>
      <c r="P24" s="307">
        <f t="shared" si="21"/>
        <v>4</v>
      </c>
      <c r="Q24" s="308">
        <f t="shared" si="21"/>
        <v>3</v>
      </c>
      <c r="R24" s="48">
        <f t="shared" si="1"/>
        <v>24</v>
      </c>
      <c r="S24" s="48"/>
      <c r="T24" s="56" t="s">
        <v>119</v>
      </c>
      <c r="U24" s="56" t="s">
        <v>86</v>
      </c>
      <c r="V24" s="271" t="s">
        <v>92</v>
      </c>
      <c r="W24" s="56" t="s">
        <v>118</v>
      </c>
      <c r="X24" s="48"/>
      <c r="Y24" s="56"/>
      <c r="Z24" s="56"/>
      <c r="AA24" s="58"/>
      <c r="AB24" s="48"/>
      <c r="AC24" s="48"/>
      <c r="AD24" s="48"/>
      <c r="AE24" s="48"/>
      <c r="AF24" s="48"/>
      <c r="AG24" s="60"/>
      <c r="AH24" s="60"/>
      <c r="AI24" s="48"/>
      <c r="AJ24" s="60"/>
      <c r="AK24" s="48"/>
      <c r="AL24" s="48"/>
      <c r="AM24" s="48"/>
      <c r="AN24" s="48"/>
      <c r="AO24" s="60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57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57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57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57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</row>
    <row r="25" spans="1:166" s="49" customFormat="1" ht="17.25" customHeight="1" x14ac:dyDescent="0.7">
      <c r="A25" s="282">
        <v>21</v>
      </c>
      <c r="B25" s="274"/>
      <c r="C25" s="274"/>
      <c r="D25" s="274"/>
      <c r="E25" s="274"/>
      <c r="F25" s="274"/>
      <c r="G25" s="274"/>
      <c r="H25" s="274"/>
      <c r="I25" s="48">
        <v>1</v>
      </c>
      <c r="J25" s="275" t="s">
        <v>35</v>
      </c>
      <c r="K25" s="276">
        <f t="shared" ref="K25:Q25" si="22">COUNTIF(B$4:B$52,"18-22")+COUNTIF(B$4:B$52,"19-23")+COUNTIF(B$4:B$52,"20-00")+COUNTIF(B$4:B$52,"21-01")+COUNTIF(B$4:B$52,"14-22")+COUNTIF(B$4:B$52,"15-23")+COUNTIF(B$4:B$52,"16-00")+COUNTIF(B$4:B$52,"17-01")+COUNTIF(B$4:B$52,"18-02")+COUNTIF(B$4:B$52,"19-03")+COUNTIF(B$4:B$52,"20-04")+COUNTIF(B$4:B$52,"21-05")+COUNTIF(B$4:B$52,"12-22")+COUNTIF(B$4:B$52,"13-23")+COUNTIF(B$4:B$52,"14-00")+COUNTIF(B$4:B$52,"15-01")+COUNTIF(B$4:B$52,"16-02")+COUNTIF(B$4:B$52,"17-03")+COUNTIF(B$4:B$52,"18-04")+COUNTIF(B$4:B$52,"19-05")+COUNTIF(B$4:B$52,"20-06")+COUNTIF(B$4:B$52,"21-07")+COUNTIF(B$4:B$52,"10-22")+COUNTIF(B$4:B$52,"11-23")+COUNTIF(B$4:B$52,"12-00")+COUNTIF(B$4:B$52,"13-01")+COUNTIF(B$4:B$52,"14-02")+COUNTIF(B$4:B$52,"15-03")+COUNTIF(B$4:B$52,"16-04")+COUNTIF(B$4:B$52,"17-05")+COUNTIF(B$4:B$52,"18-06")+COUNTIF(B$4:B$52,"19-07")+COUNTIF(B$4:B$52,"20-08")+COUNTIF(B$4:B$52,"21-09")</f>
        <v>4</v>
      </c>
      <c r="L25" s="277">
        <f t="shared" si="22"/>
        <v>2</v>
      </c>
      <c r="M25" s="277">
        <f t="shared" si="22"/>
        <v>4</v>
      </c>
      <c r="N25" s="277">
        <f t="shared" si="22"/>
        <v>3</v>
      </c>
      <c r="O25" s="277">
        <f t="shared" si="22"/>
        <v>4</v>
      </c>
      <c r="P25" s="277">
        <f t="shared" si="22"/>
        <v>4</v>
      </c>
      <c r="Q25" s="278">
        <f t="shared" si="22"/>
        <v>3</v>
      </c>
      <c r="R25" s="48">
        <f t="shared" si="1"/>
        <v>24</v>
      </c>
      <c r="S25" s="48"/>
      <c r="T25" s="56" t="s">
        <v>120</v>
      </c>
      <c r="U25" s="61" t="s">
        <v>48</v>
      </c>
      <c r="V25" s="279" t="s">
        <v>9</v>
      </c>
      <c r="W25" s="56" t="s">
        <v>53</v>
      </c>
      <c r="X25" s="48"/>
      <c r="Y25" s="58"/>
      <c r="Z25" s="62"/>
      <c r="AA25" s="298"/>
      <c r="AB25" s="48"/>
      <c r="AC25" s="48"/>
      <c r="AD25" s="60"/>
      <c r="AE25" s="48"/>
      <c r="AF25" s="48"/>
      <c r="AG25" s="48"/>
      <c r="AH25" s="48"/>
      <c r="AI25" s="48"/>
      <c r="AJ25" s="48"/>
      <c r="AK25" s="48"/>
      <c r="AL25" s="48"/>
      <c r="AM25" s="48"/>
      <c r="AN25" s="56"/>
      <c r="AO25" s="48"/>
      <c r="AP25" s="62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</row>
    <row r="26" spans="1:166" s="49" customFormat="1" ht="17.25" customHeight="1" thickBot="1" x14ac:dyDescent="0.85">
      <c r="A26" s="283">
        <v>22</v>
      </c>
      <c r="B26" s="274"/>
      <c r="C26" s="274"/>
      <c r="D26" s="274"/>
      <c r="E26" s="274"/>
      <c r="F26" s="274"/>
      <c r="G26" s="274"/>
      <c r="H26" s="274"/>
      <c r="I26" s="48"/>
      <c r="J26" s="275" t="s">
        <v>36</v>
      </c>
      <c r="K26" s="309">
        <f t="shared" ref="K26:Q26" si="23">COUNTIF(B$4:B$52,"19-23")+COUNTIF(B$4:B$52,"20-00")+COUNTIF(B$4:B$52,"21-01")+COUNTIF(B$4:B$52,"22-02")+COUNTIF(B$4:B$52,"15-23")+COUNTIF(B$4:B$52,"16-00")+COUNTIF(B$4:B$52,"17-01")+COUNTIF(B$4:B$52,"18-02")+COUNTIF(B$4:B$52,"19-03")+COUNTIF(B$4:B$52,"20-04")+COUNTIF(B$4:B$52,"21-05")+COUNTIF(B$4:B$52,"22-06")+COUNTIF(B$4:B$52,"13-23")+COUNTIF(B$4:B$52,"14-00")+COUNTIF(B$4:B$52,"15-01")+COUNTIF(B$4:B$52,"16-02")+COUNTIF(B$4:B$52,"17-03")+COUNTIF(B$4:B$52,"18-04")+COUNTIF(B$4:B$52,"19-05")+COUNTIF(B$4:B$52,"20-06")+COUNTIF(B$4:B$52,"21-07")+COUNTIF(B$4:B$52,"22-08")+COUNTIF(B$4:B$52,"11-23")+COUNTIF(B$4:B$52,"12-00")+COUNTIF(B$4:B$52,"13-01")+COUNTIF(B$4:B$52,"14-02")+COUNTIF(B$4:B$52,"15-03")+COUNTIF(B$4:B$52,"16-04")+COUNTIF(B$4:B$52,"17-05")+COUNTIF(B$4:B$52,"18-06")+COUNTIF(B$4:B$52,"19-07")+COUNTIF(B$4:B$52,"20-08")+COUNTIF(B$4:B$52,"21-09")+COUNTIF(B$4:B$52,"22-10")</f>
        <v>3</v>
      </c>
      <c r="L26" s="310">
        <f t="shared" si="23"/>
        <v>2</v>
      </c>
      <c r="M26" s="310">
        <f t="shared" si="23"/>
        <v>3</v>
      </c>
      <c r="N26" s="310">
        <f t="shared" si="23"/>
        <v>2</v>
      </c>
      <c r="O26" s="310">
        <f t="shared" si="23"/>
        <v>2</v>
      </c>
      <c r="P26" s="310">
        <f t="shared" si="23"/>
        <v>2</v>
      </c>
      <c r="Q26" s="311">
        <f t="shared" si="23"/>
        <v>2</v>
      </c>
      <c r="R26" s="48">
        <f t="shared" si="1"/>
        <v>16</v>
      </c>
      <c r="S26" s="48"/>
      <c r="T26" s="56" t="s">
        <v>122</v>
      </c>
      <c r="U26" s="56" t="s">
        <v>127</v>
      </c>
      <c r="V26" s="271" t="s">
        <v>93</v>
      </c>
      <c r="W26" s="56" t="s">
        <v>121</v>
      </c>
      <c r="X26" s="48"/>
      <c r="Y26" s="62"/>
      <c r="Z26" s="56"/>
      <c r="AA26" s="298"/>
      <c r="AB26" s="48"/>
      <c r="AC26" s="48"/>
      <c r="AD26" s="57"/>
      <c r="AE26" s="48"/>
      <c r="AF26" s="60"/>
      <c r="AG26" s="61"/>
      <c r="AH26" s="60"/>
      <c r="AI26" s="48"/>
      <c r="AJ26" s="48"/>
      <c r="AK26" s="48"/>
      <c r="AL26" s="48"/>
      <c r="AM26" s="48"/>
      <c r="AN26" s="62"/>
      <c r="AO26" s="48"/>
      <c r="AP26" s="48"/>
      <c r="AQ26" s="56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57"/>
      <c r="DE26" s="48"/>
      <c r="DF26" s="48"/>
      <c r="DG26" s="48"/>
      <c r="DH26" s="48"/>
      <c r="DI26" s="48"/>
      <c r="DJ26" s="48"/>
      <c r="DK26" s="48"/>
      <c r="DL26" s="57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57"/>
      <c r="EC26" s="48"/>
      <c r="ED26" s="48"/>
      <c r="EE26" s="48"/>
      <c r="EF26" s="48"/>
      <c r="EG26" s="48"/>
      <c r="EH26" s="48"/>
      <c r="EI26" s="48"/>
      <c r="EJ26" s="57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57"/>
      <c r="FA26" s="48"/>
      <c r="FB26" s="48"/>
      <c r="FC26" s="48"/>
      <c r="FD26" s="48"/>
      <c r="FE26" s="48"/>
      <c r="FF26" s="48"/>
      <c r="FG26" s="48"/>
      <c r="FH26" s="57"/>
      <c r="FI26" s="48"/>
      <c r="FJ26" s="48"/>
    </row>
    <row r="27" spans="1:166" s="49" customFormat="1" ht="17.25" customHeight="1" thickBot="1" x14ac:dyDescent="0.85">
      <c r="A27" s="283">
        <v>23</v>
      </c>
      <c r="B27" s="274"/>
      <c r="C27" s="274"/>
      <c r="D27" s="274"/>
      <c r="E27" s="274"/>
      <c r="F27" s="274"/>
      <c r="G27" s="274"/>
      <c r="H27" s="274"/>
      <c r="I27" s="48"/>
      <c r="J27" s="312" t="s">
        <v>37</v>
      </c>
      <c r="K27" s="313">
        <f t="shared" ref="K27:Q27" si="24">COUNTIF(B$4:B$52,"20-00")+COUNTIF(B$4:B$52,"21-01")+COUNTIF(B$4:B$52,"22-02")+COUNTIF(B$4:B$52,"23-03")+COUNTIF(B$4:B$52,"16-00")+COUNTIF(B$4:B$52,"17-01")+COUNTIF(B$4:B$52,"18-02")+COUNTIF(B$4:B$52,"19-03")+COUNTIF(B$4:B$52,"20-04")+COUNTIF(B$4:B$52,"21-05")+COUNTIF(B$4:B$52,"22-06")+COUNTIF(B$4:B$52,"23-07")+COUNTIF(B$4:B$52,"14-00")+COUNTIF(B$4:B$52,"15-01")+COUNTIF(B$4:B$52,"16-02")+COUNTIF(B$4:B$52,"17-03")+COUNTIF(B$4:B$52,"18-04")+COUNTIF(B$4:B$52,"19-05")+COUNTIF(B$4:B$52,"20-06")+COUNTIF(B$4:B$52,"21-07")+COUNTIF(B$4:B$52,"22-08")+COUNTIF(B$4:B$52,"23-09")+COUNTIF(B$4:B$52,"12-00")+COUNTIF(B$4:B$52,"13-01")+COUNTIF(B$4:B$52,"14-02")+COUNTIF(B$4:B$52,"15-03")+COUNTIF(B$4:B$52,"16-04")+COUNTIF(B$4:B$52,"17-05")+COUNTIF(B$4:B$52,"18-06")+COUNTIF(B$4:B$52,"19-07")+COUNTIF(B$4:B$52,"20-08")+COUNTIF(B$4:B$52,"21-09")+COUNTIF(B$4:B$52,"22-10")+COUNTIF(B$4:B$52,"23-11")</f>
        <v>3</v>
      </c>
      <c r="L27" s="314">
        <f t="shared" si="24"/>
        <v>2</v>
      </c>
      <c r="M27" s="314">
        <f t="shared" si="24"/>
        <v>3</v>
      </c>
      <c r="N27" s="314">
        <f t="shared" si="24"/>
        <v>2</v>
      </c>
      <c r="O27" s="314">
        <f t="shared" si="24"/>
        <v>2</v>
      </c>
      <c r="P27" s="314">
        <f t="shared" si="24"/>
        <v>2</v>
      </c>
      <c r="Q27" s="315">
        <f t="shared" si="24"/>
        <v>2</v>
      </c>
      <c r="R27" s="48">
        <f t="shared" si="1"/>
        <v>16</v>
      </c>
      <c r="S27" s="48"/>
      <c r="T27" s="56" t="s">
        <v>124</v>
      </c>
      <c r="U27" s="56" t="s">
        <v>49</v>
      </c>
      <c r="V27" s="279" t="s">
        <v>128</v>
      </c>
      <c r="W27" s="56" t="s">
        <v>123</v>
      </c>
      <c r="X27" s="48"/>
      <c r="Y27" s="58"/>
      <c r="Z27" s="62"/>
      <c r="AA27" s="298"/>
      <c r="AB27" s="48"/>
      <c r="AC27" s="48"/>
      <c r="AD27" s="48"/>
      <c r="AE27" s="48"/>
      <c r="AF27" s="48"/>
      <c r="AG27" s="60"/>
      <c r="AH27" s="48"/>
      <c r="AI27" s="48"/>
      <c r="AJ27" s="48"/>
      <c r="AK27" s="48"/>
      <c r="AL27" s="48"/>
      <c r="AM27" s="61"/>
      <c r="AN27" s="60"/>
      <c r="AO27" s="48"/>
      <c r="AP27" s="56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57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57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57"/>
      <c r="DE27" s="48"/>
      <c r="DF27" s="48"/>
      <c r="DG27" s="48"/>
      <c r="DH27" s="48"/>
      <c r="DI27" s="48"/>
      <c r="DJ27" s="48"/>
      <c r="DK27" s="48"/>
      <c r="DL27" s="57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57"/>
      <c r="EC27" s="48"/>
      <c r="ED27" s="48"/>
      <c r="EE27" s="48"/>
      <c r="EF27" s="48"/>
      <c r="EG27" s="48"/>
      <c r="EH27" s="48"/>
      <c r="EI27" s="48"/>
      <c r="EJ27" s="57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57"/>
      <c r="FA27" s="48"/>
      <c r="FB27" s="48"/>
      <c r="FC27" s="48"/>
      <c r="FD27" s="48"/>
      <c r="FE27" s="48"/>
      <c r="FF27" s="48"/>
      <c r="FG27" s="48"/>
      <c r="FH27" s="48"/>
      <c r="FI27" s="48"/>
      <c r="FJ27" s="48"/>
    </row>
    <row r="28" spans="1:166" s="49" customFormat="1" ht="17.25" customHeight="1" x14ac:dyDescent="0.7">
      <c r="A28" s="283">
        <v>24</v>
      </c>
      <c r="B28" s="274"/>
      <c r="C28" s="273"/>
      <c r="D28" s="274"/>
      <c r="E28" s="274"/>
      <c r="F28" s="274"/>
      <c r="G28" s="274"/>
      <c r="H28" s="274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61"/>
      <c r="Z28" s="61"/>
      <c r="AA28" s="29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6"/>
      <c r="AO28" s="48"/>
      <c r="AP28" s="48"/>
      <c r="AQ28" s="62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57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57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57"/>
      <c r="FI28" s="48"/>
      <c r="FJ28" s="48"/>
    </row>
    <row r="29" spans="1:166" s="49" customFormat="1" ht="17.25" customHeight="1" x14ac:dyDescent="0.7">
      <c r="A29" s="284">
        <v>25</v>
      </c>
      <c r="B29" s="274"/>
      <c r="C29" s="274"/>
      <c r="D29" s="274"/>
      <c r="E29" s="274"/>
      <c r="F29" s="274"/>
      <c r="G29" s="274"/>
      <c r="H29" s="274"/>
      <c r="I29" s="63"/>
      <c r="J29" s="64"/>
      <c r="K29" s="59"/>
      <c r="L29" s="59"/>
      <c r="M29" s="74"/>
      <c r="N29" s="74"/>
      <c r="O29" s="74"/>
      <c r="P29" s="59"/>
      <c r="Q29" s="59"/>
      <c r="R29" s="48"/>
      <c r="S29" s="48"/>
      <c r="T29" s="59"/>
      <c r="U29" s="63"/>
      <c r="V29" s="57"/>
      <c r="W29" s="48"/>
      <c r="X29" s="48"/>
      <c r="Y29" s="58"/>
      <c r="Z29" s="60"/>
      <c r="AA29" s="5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62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57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57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</row>
    <row r="30" spans="1:166" s="49" customFormat="1" ht="17.25" customHeight="1" x14ac:dyDescent="0.7">
      <c r="A30" s="316">
        <v>26</v>
      </c>
      <c r="B30" s="274"/>
      <c r="C30" s="274"/>
      <c r="D30" s="274"/>
      <c r="E30" s="274"/>
      <c r="F30" s="273"/>
      <c r="G30" s="273"/>
      <c r="H30" s="274"/>
      <c r="I30" s="67"/>
      <c r="J30" s="68"/>
      <c r="K30" s="62"/>
      <c r="L30" s="62"/>
      <c r="M30" s="62"/>
      <c r="N30" s="60"/>
      <c r="O30" s="60"/>
      <c r="P30" s="60"/>
      <c r="Q30" s="60"/>
      <c r="R30" s="48"/>
      <c r="S30" s="48"/>
      <c r="T30" s="48"/>
      <c r="U30" s="48"/>
      <c r="V30" s="48"/>
      <c r="W30" s="48"/>
      <c r="X30" s="48"/>
      <c r="Y30" s="60"/>
      <c r="Z30" s="61"/>
      <c r="AA30" s="5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62"/>
      <c r="AO30" s="48"/>
      <c r="AP30" s="58"/>
      <c r="AQ30" s="56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57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57"/>
      <c r="DE30" s="48"/>
      <c r="DF30" s="48"/>
      <c r="DG30" s="48"/>
      <c r="DH30" s="48"/>
      <c r="DI30" s="48"/>
      <c r="DJ30" s="48"/>
      <c r="DK30" s="48"/>
      <c r="DL30" s="48"/>
      <c r="DM30" s="48"/>
      <c r="DN30" s="57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57"/>
      <c r="EC30" s="48"/>
      <c r="ED30" s="48"/>
      <c r="EE30" s="48"/>
      <c r="EF30" s="48"/>
      <c r="EG30" s="48"/>
      <c r="EH30" s="48"/>
      <c r="EI30" s="48"/>
      <c r="EJ30" s="48"/>
      <c r="EK30" s="48"/>
      <c r="EL30" s="57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57"/>
    </row>
    <row r="31" spans="1:166" s="49" customFormat="1" ht="17.25" customHeight="1" x14ac:dyDescent="0.7">
      <c r="A31" s="316">
        <v>27</v>
      </c>
      <c r="B31" s="274"/>
      <c r="C31" s="274"/>
      <c r="D31" s="273"/>
      <c r="E31" s="274"/>
      <c r="F31" s="274"/>
      <c r="G31" s="274"/>
      <c r="H31" s="274"/>
      <c r="I31" s="63"/>
      <c r="J31" s="69"/>
      <c r="K31" s="317"/>
      <c r="L31" s="66"/>
      <c r="M31" s="317"/>
      <c r="N31" s="317"/>
      <c r="O31" s="66"/>
      <c r="P31" s="66"/>
      <c r="Q31" s="66"/>
      <c r="R31" s="48"/>
      <c r="S31" s="48"/>
      <c r="T31" s="48"/>
      <c r="U31" s="48"/>
      <c r="V31" s="48"/>
      <c r="W31" s="48"/>
      <c r="X31" s="48"/>
      <c r="Y31" s="58"/>
      <c r="Z31" s="60"/>
      <c r="AA31" s="5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62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</row>
    <row r="32" spans="1:166" s="49" customFormat="1" ht="17.25" customHeight="1" x14ac:dyDescent="0.7">
      <c r="A32" s="318">
        <v>28</v>
      </c>
      <c r="B32" s="274"/>
      <c r="C32" s="274"/>
      <c r="D32" s="274"/>
      <c r="E32" s="274"/>
      <c r="F32" s="274"/>
      <c r="G32" s="274"/>
      <c r="H32" s="274"/>
      <c r="I32" s="63"/>
      <c r="J32" s="70"/>
      <c r="K32" s="66"/>
      <c r="L32" s="66"/>
      <c r="M32" s="66"/>
      <c r="N32" s="66"/>
      <c r="O32" s="70"/>
      <c r="P32" s="70"/>
      <c r="Q32" s="70"/>
      <c r="R32" s="48"/>
      <c r="S32" s="48"/>
      <c r="T32" s="48"/>
      <c r="U32" s="48"/>
      <c r="V32" s="48"/>
      <c r="W32" s="48"/>
      <c r="X32" s="48"/>
      <c r="Y32" s="56"/>
      <c r="Z32" s="56"/>
      <c r="AA32" s="58"/>
      <c r="AB32" s="48"/>
      <c r="AC32" s="48"/>
      <c r="AD32" s="60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62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57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57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57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57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57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57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</row>
    <row r="33" spans="1:168" s="49" customFormat="1" ht="17.25" customHeight="1" x14ac:dyDescent="0.7">
      <c r="A33" s="319">
        <v>29</v>
      </c>
      <c r="B33" s="274"/>
      <c r="C33" s="274"/>
      <c r="D33" s="274"/>
      <c r="E33" s="274"/>
      <c r="F33" s="274"/>
      <c r="G33" s="273"/>
      <c r="H33" s="273"/>
      <c r="I33" s="47"/>
      <c r="J33" s="66"/>
      <c r="K33" s="317"/>
      <c r="L33" s="66"/>
      <c r="M33" s="66"/>
      <c r="N33" s="66"/>
      <c r="O33" s="70"/>
      <c r="P33" s="70"/>
      <c r="Q33" s="70"/>
      <c r="R33" s="48"/>
      <c r="S33" s="48"/>
      <c r="T33" s="48"/>
      <c r="U33" s="48"/>
      <c r="V33" s="48"/>
      <c r="W33" s="48"/>
      <c r="X33" s="48"/>
      <c r="Y33" s="58"/>
      <c r="Z33" s="62"/>
      <c r="AA33" s="5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57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57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57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57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57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57"/>
    </row>
    <row r="34" spans="1:168" s="49" customFormat="1" ht="17.25" customHeight="1" x14ac:dyDescent="0.7">
      <c r="A34" s="319">
        <v>30</v>
      </c>
      <c r="B34" s="274"/>
      <c r="C34" s="274"/>
      <c r="D34" s="274"/>
      <c r="E34" s="274"/>
      <c r="F34" s="274"/>
      <c r="G34" s="274"/>
      <c r="H34" s="274"/>
      <c r="I34" s="47"/>
      <c r="J34" s="317"/>
      <c r="K34" s="317"/>
      <c r="L34" s="66"/>
      <c r="M34" s="66"/>
      <c r="N34" s="66"/>
      <c r="O34" s="70"/>
      <c r="P34" s="70"/>
      <c r="Q34" s="70"/>
      <c r="R34" s="48"/>
      <c r="S34" s="48"/>
      <c r="T34" s="57"/>
      <c r="U34" s="48"/>
      <c r="V34" s="48"/>
      <c r="W34" s="48"/>
      <c r="X34" s="48"/>
      <c r="Y34" s="60"/>
      <c r="Z34" s="56"/>
      <c r="AA34" s="58"/>
      <c r="AB34" s="48"/>
      <c r="AC34" s="48"/>
      <c r="AD34" s="48"/>
      <c r="AE34" s="48"/>
      <c r="AF34" s="48"/>
      <c r="AG34" s="48"/>
      <c r="AH34" s="60"/>
      <c r="AI34" s="60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57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57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57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57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57"/>
    </row>
    <row r="35" spans="1:168" s="49" customFormat="1" ht="17.25" customHeight="1" x14ac:dyDescent="0.7">
      <c r="A35" s="319">
        <v>31</v>
      </c>
      <c r="B35" s="274"/>
      <c r="C35" s="274"/>
      <c r="D35" s="274"/>
      <c r="E35" s="273"/>
      <c r="F35" s="274"/>
      <c r="G35" s="274"/>
      <c r="H35" s="274"/>
      <c r="I35" s="63"/>
      <c r="J35" s="48"/>
      <c r="K35" s="62"/>
      <c r="L35" s="60"/>
      <c r="M35" s="48"/>
      <c r="N35" s="48"/>
      <c r="O35" s="48"/>
      <c r="P35" s="60"/>
      <c r="Q35" s="48"/>
      <c r="R35" s="48"/>
      <c r="S35" s="48"/>
      <c r="T35" s="48"/>
      <c r="U35" s="48"/>
      <c r="V35" s="48"/>
      <c r="W35" s="48"/>
      <c r="X35" s="48"/>
      <c r="Y35" s="58"/>
      <c r="Z35" s="62"/>
      <c r="AA35" s="58"/>
      <c r="AB35" s="48"/>
      <c r="AC35" s="48"/>
      <c r="AD35" s="48"/>
      <c r="AE35" s="48"/>
      <c r="AF35" s="48"/>
      <c r="AG35" s="48"/>
      <c r="AH35" s="48"/>
      <c r="AI35" s="48"/>
      <c r="AJ35" s="60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</row>
    <row r="36" spans="1:168" s="49" customFormat="1" ht="17.25" customHeight="1" x14ac:dyDescent="0.7">
      <c r="A36" s="320">
        <v>32</v>
      </c>
      <c r="B36" s="274"/>
      <c r="C36" s="274"/>
      <c r="D36" s="274"/>
      <c r="E36" s="274"/>
      <c r="F36" s="274"/>
      <c r="G36" s="274"/>
      <c r="H36" s="274"/>
      <c r="I36" s="71"/>
      <c r="J36" s="65"/>
      <c r="K36" s="62"/>
      <c r="L36" s="62"/>
      <c r="M36" s="62"/>
      <c r="N36" s="62"/>
      <c r="O36" s="61"/>
      <c r="P36" s="61"/>
      <c r="Q36" s="60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</row>
    <row r="37" spans="1:168" s="49" customFormat="1" ht="17.25" customHeight="1" x14ac:dyDescent="0.7">
      <c r="A37" s="320">
        <v>33</v>
      </c>
      <c r="B37" s="274"/>
      <c r="C37" s="274"/>
      <c r="D37" s="274"/>
      <c r="E37" s="274"/>
      <c r="F37" s="274"/>
      <c r="G37" s="274"/>
      <c r="H37" s="274"/>
      <c r="I37" s="67"/>
      <c r="J37" s="59"/>
      <c r="K37" s="61"/>
      <c r="L37" s="61"/>
      <c r="M37" s="64"/>
      <c r="N37" s="61"/>
      <c r="O37" s="48"/>
      <c r="P37" s="60"/>
      <c r="Q37" s="6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</row>
    <row r="38" spans="1:168" s="49" customFormat="1" ht="17.25" customHeight="1" x14ac:dyDescent="0.7">
      <c r="A38" s="318">
        <v>34</v>
      </c>
      <c r="B38" s="274"/>
      <c r="C38" s="274"/>
      <c r="D38" s="274"/>
      <c r="E38" s="274"/>
      <c r="F38" s="274"/>
      <c r="G38" s="273"/>
      <c r="H38" s="273"/>
      <c r="I38" s="72"/>
      <c r="J38" s="59"/>
      <c r="K38" s="60"/>
      <c r="L38" s="62"/>
      <c r="M38" s="62"/>
      <c r="N38" s="62"/>
      <c r="O38" s="60"/>
      <c r="P38" s="60"/>
      <c r="Q38" s="60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</row>
    <row r="39" spans="1:168" s="49" customFormat="1" ht="17.25" customHeight="1" x14ac:dyDescent="0.7">
      <c r="A39" s="321">
        <v>35</v>
      </c>
      <c r="B39" s="273"/>
      <c r="C39" s="273"/>
      <c r="D39" s="274"/>
      <c r="E39" s="274"/>
      <c r="F39" s="274"/>
      <c r="G39" s="274"/>
      <c r="H39" s="274"/>
      <c r="I39" s="72"/>
      <c r="J39" s="59"/>
      <c r="K39" s="60"/>
      <c r="L39" s="62"/>
      <c r="M39" s="62"/>
      <c r="N39" s="62"/>
      <c r="O39" s="60"/>
      <c r="P39" s="60"/>
      <c r="Q39" s="60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</row>
    <row r="40" spans="1:168" s="49" customFormat="1" ht="17.25" customHeight="1" x14ac:dyDescent="0.7">
      <c r="A40" s="321">
        <v>36</v>
      </c>
      <c r="B40" s="274"/>
      <c r="C40" s="273"/>
      <c r="D40" s="274"/>
      <c r="E40" s="274"/>
      <c r="F40" s="274"/>
      <c r="G40" s="274"/>
      <c r="H40" s="274"/>
      <c r="I40" s="72"/>
      <c r="J40" s="59"/>
      <c r="K40" s="60"/>
      <c r="L40" s="62"/>
      <c r="M40" s="62"/>
      <c r="N40" s="62"/>
      <c r="O40" s="60"/>
      <c r="P40" s="60"/>
      <c r="Q40" s="60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</row>
    <row r="41" spans="1:168" s="49" customFormat="1" ht="17.25" customHeight="1" x14ac:dyDescent="0.7">
      <c r="A41" s="321">
        <v>37</v>
      </c>
      <c r="B41" s="274"/>
      <c r="C41" s="273"/>
      <c r="D41" s="273"/>
      <c r="E41" s="274"/>
      <c r="F41" s="274"/>
      <c r="G41" s="274"/>
      <c r="H41" s="274"/>
      <c r="I41" s="72"/>
      <c r="J41" s="59"/>
      <c r="K41" s="60"/>
      <c r="L41" s="62"/>
      <c r="M41" s="62"/>
      <c r="N41" s="62"/>
      <c r="O41" s="60"/>
      <c r="P41" s="60"/>
      <c r="Q41" s="60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</row>
    <row r="42" spans="1:168" s="49" customFormat="1" ht="17.25" customHeight="1" x14ac:dyDescent="0.7">
      <c r="A42" s="321">
        <v>38</v>
      </c>
      <c r="B42" s="50"/>
      <c r="C42" s="50"/>
      <c r="D42" s="50"/>
      <c r="E42" s="50"/>
      <c r="F42" s="50"/>
      <c r="G42" s="50"/>
      <c r="H42" s="50"/>
      <c r="I42" s="72"/>
      <c r="J42" s="59"/>
      <c r="K42" s="60"/>
      <c r="L42" s="62"/>
      <c r="M42" s="62"/>
      <c r="N42" s="62"/>
      <c r="O42" s="60"/>
      <c r="P42" s="60"/>
      <c r="Q42" s="60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</row>
    <row r="43" spans="1:168" s="49" customFormat="1" ht="17.25" customHeight="1" x14ac:dyDescent="0.7">
      <c r="A43" s="321">
        <v>39</v>
      </c>
      <c r="B43" s="50"/>
      <c r="C43" s="50"/>
      <c r="D43" s="50"/>
      <c r="E43" s="50"/>
      <c r="F43" s="50"/>
      <c r="G43" s="50"/>
      <c r="H43" s="50"/>
      <c r="I43" s="73"/>
      <c r="J43" s="63"/>
      <c r="K43" s="62"/>
      <c r="L43" s="60"/>
      <c r="M43" s="60"/>
      <c r="N43" s="60"/>
      <c r="O43" s="60"/>
      <c r="P43" s="60"/>
      <c r="Q43" s="63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</row>
    <row r="44" spans="1:168" s="49" customFormat="1" ht="17.25" customHeight="1" x14ac:dyDescent="0.7">
      <c r="A44" s="321">
        <v>40</v>
      </c>
      <c r="B44" s="50"/>
      <c r="C44" s="50"/>
      <c r="D44" s="50"/>
      <c r="E44" s="50"/>
      <c r="F44" s="50"/>
      <c r="G44" s="50"/>
      <c r="H44" s="50"/>
      <c r="I44" s="72"/>
      <c r="J44" s="63"/>
      <c r="K44" s="60"/>
      <c r="L44" s="60"/>
      <c r="M44" s="60"/>
      <c r="N44" s="60"/>
      <c r="O44" s="60"/>
      <c r="P44" s="62"/>
      <c r="Q44" s="62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</row>
    <row r="45" spans="1:168" s="49" customFormat="1" ht="17.25" customHeight="1" x14ac:dyDescent="0.7">
      <c r="A45" s="321">
        <v>41</v>
      </c>
      <c r="B45" s="50"/>
      <c r="C45" s="50"/>
      <c r="D45" s="50"/>
      <c r="E45" s="50"/>
      <c r="F45" s="50"/>
      <c r="G45" s="50"/>
      <c r="H45" s="50"/>
      <c r="I45" s="74"/>
      <c r="J45" s="48"/>
      <c r="K45" s="62"/>
      <c r="L45" s="62"/>
      <c r="M45" s="61"/>
      <c r="N45" s="61"/>
      <c r="O45" s="61"/>
      <c r="P45" s="61"/>
      <c r="Q45" s="61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</row>
    <row r="46" spans="1:168" s="49" customFormat="1" ht="17.25" customHeight="1" x14ac:dyDescent="0.65">
      <c r="A46" s="321">
        <v>42</v>
      </c>
      <c r="B46" s="273"/>
      <c r="C46" s="273"/>
      <c r="D46" s="273"/>
      <c r="E46" s="273"/>
      <c r="F46" s="273"/>
      <c r="G46" s="273"/>
      <c r="H46" s="273"/>
      <c r="I46" s="47"/>
      <c r="J46" s="63"/>
      <c r="K46" s="57"/>
      <c r="L46" s="48"/>
      <c r="M46" s="63"/>
      <c r="N46" s="59"/>
      <c r="O46" s="59"/>
      <c r="P46" s="63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</row>
    <row r="47" spans="1:168" s="49" customFormat="1" ht="17.25" customHeight="1" x14ac:dyDescent="0.65">
      <c r="A47" s="321" t="s">
        <v>131</v>
      </c>
      <c r="B47" s="322"/>
      <c r="C47" s="322"/>
      <c r="D47" s="322"/>
      <c r="E47" s="322"/>
      <c r="F47" s="322"/>
      <c r="G47" s="322"/>
      <c r="H47" s="322"/>
      <c r="I47" s="47"/>
      <c r="J47" s="63"/>
      <c r="K47" s="48"/>
      <c r="L47" s="48"/>
      <c r="M47" s="63"/>
      <c r="N47" s="59"/>
      <c r="O47" s="59"/>
      <c r="P47" s="63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</row>
    <row r="48" spans="1:168" s="49" customFormat="1" ht="17.25" customHeight="1" x14ac:dyDescent="0.65">
      <c r="A48" s="50"/>
      <c r="B48" s="50">
        <f t="shared" ref="B48:H48" si="25">COUNTA(B7:B46)</f>
        <v>6</v>
      </c>
      <c r="C48" s="50">
        <f t="shared" si="25"/>
        <v>4</v>
      </c>
      <c r="D48" s="50">
        <f t="shared" si="25"/>
        <v>6</v>
      </c>
      <c r="E48" s="50">
        <f t="shared" si="25"/>
        <v>4</v>
      </c>
      <c r="F48" s="50">
        <f t="shared" si="25"/>
        <v>5</v>
      </c>
      <c r="G48" s="50">
        <f t="shared" si="25"/>
        <v>5</v>
      </c>
      <c r="H48" s="50">
        <f t="shared" si="25"/>
        <v>5</v>
      </c>
      <c r="I48" s="47"/>
      <c r="J48" s="63"/>
      <c r="K48" s="57"/>
      <c r="L48" s="57"/>
      <c r="M48" s="63"/>
      <c r="N48" s="59"/>
      <c r="O48" s="59"/>
      <c r="P48" s="63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</row>
    <row r="49" spans="1:177" s="49" customFormat="1" ht="17.25" customHeight="1" x14ac:dyDescent="0.65">
      <c r="A49" s="50"/>
      <c r="B49" s="50" t="s">
        <v>133</v>
      </c>
      <c r="C49" s="50" t="s">
        <v>134</v>
      </c>
      <c r="D49" s="50" t="s">
        <v>135</v>
      </c>
      <c r="E49" s="50" t="s">
        <v>136</v>
      </c>
      <c r="F49" s="50" t="s">
        <v>137</v>
      </c>
      <c r="G49" s="50" t="s">
        <v>138</v>
      </c>
      <c r="H49" s="50" t="s">
        <v>139</v>
      </c>
      <c r="I49" s="47"/>
      <c r="J49" s="63"/>
      <c r="K49" s="57"/>
      <c r="L49" s="57"/>
      <c r="M49" s="63"/>
      <c r="N49" s="48"/>
      <c r="O49" s="59"/>
      <c r="P49" s="63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</row>
    <row r="50" spans="1:177" s="49" customFormat="1" ht="17.25" customHeight="1" x14ac:dyDescent="0.65">
      <c r="A50" s="50"/>
      <c r="B50" s="50"/>
      <c r="C50" s="50"/>
      <c r="D50" s="50"/>
      <c r="E50" s="50"/>
      <c r="F50" s="50"/>
      <c r="G50" s="50"/>
      <c r="H50" s="50"/>
      <c r="I50" s="47"/>
      <c r="J50" s="63"/>
      <c r="K50" s="57"/>
      <c r="L50" s="48"/>
      <c r="M50" s="63"/>
      <c r="N50" s="59"/>
      <c r="O50" s="59"/>
      <c r="P50" s="63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</row>
    <row r="51" spans="1:177" s="49" customFormat="1" ht="17.25" customHeight="1" x14ac:dyDescent="0.65">
      <c r="A51" s="50"/>
      <c r="B51" s="50"/>
      <c r="C51" s="50"/>
      <c r="D51" s="50"/>
      <c r="E51" s="50"/>
      <c r="F51" s="50"/>
      <c r="G51" s="50"/>
      <c r="H51" s="50"/>
      <c r="I51" s="47"/>
      <c r="J51" s="63"/>
      <c r="K51" s="48"/>
      <c r="L51" s="48"/>
      <c r="M51" s="63"/>
      <c r="N51" s="59"/>
      <c r="O51" s="59"/>
      <c r="P51" s="63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</row>
    <row r="52" spans="1:177" s="49" customFormat="1" ht="17.25" customHeight="1" x14ac:dyDescent="0.65">
      <c r="A52" s="63"/>
      <c r="B52" s="63"/>
      <c r="C52" s="63"/>
      <c r="D52" s="63"/>
      <c r="E52" s="63"/>
      <c r="F52" s="63"/>
      <c r="G52" s="63"/>
      <c r="H52" s="63"/>
      <c r="I52" s="47"/>
      <c r="J52" s="59"/>
      <c r="K52" s="57"/>
      <c r="L52" s="57"/>
      <c r="M52" s="63"/>
      <c r="N52" s="63"/>
      <c r="O52" s="59"/>
      <c r="P52" s="59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</row>
    <row r="53" spans="1:177" s="49" customFormat="1" ht="17.25" customHeight="1" x14ac:dyDescent="0.65">
      <c r="A53" s="63"/>
      <c r="B53" s="63"/>
      <c r="C53" s="63"/>
      <c r="D53" s="63"/>
      <c r="E53" s="63"/>
      <c r="F53" s="63"/>
      <c r="G53" s="63"/>
      <c r="H53" s="63"/>
      <c r="I53" s="63"/>
      <c r="J53" s="48"/>
      <c r="K53" s="57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</row>
    <row r="54" spans="1:177" s="49" customFormat="1" ht="17.25" customHeight="1" x14ac:dyDescent="0.65">
      <c r="A54" s="47"/>
      <c r="B54" s="50"/>
      <c r="C54" s="50"/>
      <c r="D54" s="50"/>
      <c r="E54" s="50"/>
      <c r="F54" s="50"/>
      <c r="G54" s="50"/>
      <c r="H54" s="50"/>
      <c r="I54" s="4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7"/>
      <c r="Z54" s="48"/>
      <c r="AA54" s="48"/>
      <c r="AB54" s="48"/>
      <c r="AC54" s="48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57"/>
      <c r="FR54" s="57"/>
      <c r="FS54" s="57"/>
      <c r="FT54" s="57"/>
      <c r="FU54" s="57"/>
    </row>
    <row r="55" spans="1:177" s="49" customFormat="1" ht="17.25" customHeight="1" x14ac:dyDescent="0.65">
      <c r="A55" s="323"/>
      <c r="B55" s="51"/>
      <c r="C55" s="51"/>
      <c r="D55" s="51"/>
      <c r="E55" s="51"/>
      <c r="F55" s="51"/>
      <c r="G55" s="51"/>
      <c r="H55" s="51"/>
      <c r="I55" s="51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</row>
    <row r="56" spans="1:177" s="49" customFormat="1" ht="17.25" customHeight="1" x14ac:dyDescent="0.65">
      <c r="A56" s="323"/>
      <c r="B56" s="63"/>
      <c r="C56" s="63"/>
      <c r="D56" s="63"/>
      <c r="E56" s="63"/>
      <c r="F56" s="63"/>
      <c r="G56" s="63"/>
      <c r="H56" s="63"/>
      <c r="I56" s="63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</row>
    <row r="57" spans="1:177" s="49" customFormat="1" ht="17.25" customHeight="1" x14ac:dyDescent="0.65">
      <c r="A57" s="323"/>
      <c r="B57" s="63"/>
      <c r="C57" s="63"/>
      <c r="D57" s="63"/>
      <c r="E57" s="63"/>
      <c r="F57" s="63"/>
      <c r="G57" s="63"/>
      <c r="H57" s="63"/>
      <c r="I57" s="63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</row>
    <row r="58" spans="1:177" s="49" customFormat="1" ht="17.25" customHeight="1" x14ac:dyDescent="0.65">
      <c r="A58" s="323"/>
      <c r="B58" s="63"/>
      <c r="C58" s="63"/>
      <c r="D58" s="63"/>
      <c r="E58" s="63"/>
      <c r="F58" s="63"/>
      <c r="G58" s="63"/>
      <c r="H58" s="63"/>
      <c r="I58" s="63"/>
      <c r="J58" s="57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</row>
    <row r="59" spans="1:177" s="49" customFormat="1" ht="17.25" customHeight="1" x14ac:dyDescent="0.65">
      <c r="A59" s="323"/>
      <c r="B59" s="63"/>
      <c r="C59" s="63"/>
      <c r="D59" s="63"/>
      <c r="E59" s="63"/>
      <c r="F59" s="63"/>
      <c r="G59" s="63"/>
      <c r="H59" s="63"/>
      <c r="I59" s="63"/>
      <c r="J59" s="57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</row>
    <row r="60" spans="1:177" s="49" customFormat="1" ht="17.25" customHeight="1" x14ac:dyDescent="0.65">
      <c r="A60" s="323"/>
      <c r="B60" s="63"/>
      <c r="C60" s="63"/>
      <c r="D60" s="63"/>
      <c r="E60" s="63"/>
      <c r="F60" s="63"/>
      <c r="G60" s="63"/>
      <c r="H60" s="63"/>
      <c r="I60" s="63"/>
      <c r="J60" s="57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</row>
    <row r="61" spans="1:177" s="49" customFormat="1" ht="17.25" customHeight="1" x14ac:dyDescent="0.65">
      <c r="A61" s="323"/>
      <c r="B61" s="63"/>
      <c r="C61" s="63"/>
      <c r="D61" s="63"/>
      <c r="E61" s="63"/>
      <c r="F61" s="63"/>
      <c r="G61" s="63"/>
      <c r="H61" s="63"/>
      <c r="I61" s="63"/>
      <c r="J61" s="57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</row>
    <row r="62" spans="1:177" s="49" customFormat="1" ht="17.25" customHeight="1" x14ac:dyDescent="0.65">
      <c r="A62" s="323"/>
      <c r="B62" s="63"/>
      <c r="C62" s="63"/>
      <c r="D62" s="63"/>
      <c r="E62" s="63"/>
      <c r="F62" s="63"/>
      <c r="G62" s="63"/>
      <c r="H62" s="63"/>
      <c r="I62" s="63"/>
      <c r="J62" s="57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</row>
    <row r="63" spans="1:177" s="49" customFormat="1" ht="17.25" customHeight="1" x14ac:dyDescent="0.65">
      <c r="A63" s="323"/>
      <c r="B63" s="63"/>
      <c r="C63" s="63"/>
      <c r="D63" s="63"/>
      <c r="E63" s="63"/>
      <c r="F63" s="63"/>
      <c r="G63" s="63"/>
      <c r="H63" s="63"/>
      <c r="I63" s="63"/>
      <c r="J63" s="57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</row>
    <row r="64" spans="1:177" s="49" customFormat="1" ht="17.25" customHeight="1" x14ac:dyDescent="0.65">
      <c r="A64" s="323"/>
      <c r="B64" s="63"/>
      <c r="C64" s="63"/>
      <c r="D64" s="63"/>
      <c r="E64" s="63"/>
      <c r="F64" s="63"/>
      <c r="G64" s="63"/>
      <c r="H64" s="63"/>
      <c r="I64" s="63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</row>
    <row r="65" spans="1:9" s="49" customFormat="1" ht="17.25" customHeight="1" x14ac:dyDescent="0.65">
      <c r="A65" s="323"/>
      <c r="B65" s="63"/>
      <c r="C65" s="63"/>
      <c r="D65" s="63"/>
      <c r="E65" s="63"/>
      <c r="F65" s="63"/>
      <c r="G65" s="63"/>
      <c r="H65" s="63"/>
      <c r="I65" s="63"/>
    </row>
    <row r="66" spans="1:9" s="49" customFormat="1" ht="17.25" customHeight="1" x14ac:dyDescent="0.65">
      <c r="A66" s="323"/>
      <c r="B66" s="63"/>
      <c r="C66" s="63"/>
      <c r="D66" s="63"/>
      <c r="E66" s="63"/>
      <c r="F66" s="63"/>
      <c r="G66" s="63"/>
      <c r="H66" s="63"/>
      <c r="I66" s="63"/>
    </row>
    <row r="67" spans="1:9" s="49" customFormat="1" ht="17.25" customHeight="1" x14ac:dyDescent="0.65">
      <c r="A67" s="323"/>
      <c r="B67" s="63"/>
      <c r="C67" s="63"/>
      <c r="D67" s="63"/>
      <c r="E67" s="63"/>
      <c r="F67" s="63"/>
      <c r="G67" s="63"/>
      <c r="H67" s="63"/>
      <c r="I67" s="63"/>
    </row>
    <row r="68" spans="1:9" s="49" customFormat="1" ht="17.25" customHeight="1" x14ac:dyDescent="0.65">
      <c r="A68" s="323"/>
      <c r="B68" s="63"/>
      <c r="C68" s="63"/>
      <c r="D68" s="63"/>
      <c r="E68" s="63"/>
      <c r="F68" s="63"/>
      <c r="G68" s="63"/>
      <c r="H68" s="63"/>
      <c r="I68" s="63"/>
    </row>
    <row r="69" spans="1:9" s="49" customFormat="1" ht="17.25" customHeight="1" x14ac:dyDescent="0.65">
      <c r="A69" s="323"/>
      <c r="B69" s="63"/>
      <c r="C69" s="63"/>
      <c r="D69" s="63"/>
      <c r="E69" s="63"/>
      <c r="F69" s="63"/>
      <c r="G69" s="63"/>
      <c r="H69" s="63"/>
      <c r="I69" s="63"/>
    </row>
    <row r="70" spans="1:9" s="49" customFormat="1" ht="17.25" customHeight="1" x14ac:dyDescent="0.65">
      <c r="A70" s="323"/>
      <c r="B70" s="63"/>
      <c r="C70" s="63"/>
      <c r="D70" s="63"/>
      <c r="E70" s="63"/>
      <c r="F70" s="63"/>
      <c r="G70" s="63"/>
      <c r="H70" s="63"/>
      <c r="I70" s="63"/>
    </row>
    <row r="71" spans="1:9" s="49" customFormat="1" ht="17.25" customHeight="1" x14ac:dyDescent="0.65">
      <c r="A71" s="323"/>
      <c r="B71" s="63"/>
      <c r="C71" s="63"/>
      <c r="D71" s="63"/>
      <c r="E71" s="63"/>
      <c r="F71" s="63"/>
      <c r="G71" s="63"/>
      <c r="H71" s="63"/>
      <c r="I71" s="63"/>
    </row>
    <row r="72" spans="1:9" s="49" customFormat="1" ht="17.25" customHeight="1" x14ac:dyDescent="0.65">
      <c r="A72" s="323"/>
      <c r="B72" s="63"/>
      <c r="C72" s="63"/>
      <c r="D72" s="63"/>
      <c r="E72" s="63"/>
      <c r="F72" s="63"/>
      <c r="G72" s="63"/>
      <c r="H72" s="63"/>
      <c r="I72" s="63"/>
    </row>
    <row r="73" spans="1:9" s="49" customFormat="1" ht="17.25" customHeight="1" x14ac:dyDescent="0.65">
      <c r="A73" s="323"/>
      <c r="B73" s="63"/>
      <c r="C73" s="63"/>
      <c r="D73" s="63"/>
      <c r="E73" s="63"/>
      <c r="F73" s="63"/>
      <c r="G73" s="63"/>
      <c r="H73" s="63"/>
      <c r="I73" s="63"/>
    </row>
    <row r="74" spans="1:9" s="49" customFormat="1" ht="17.25" customHeight="1" x14ac:dyDescent="0.65">
      <c r="A74" s="323"/>
      <c r="B74" s="63"/>
      <c r="C74" s="63"/>
      <c r="D74" s="63"/>
      <c r="E74" s="63"/>
      <c r="F74" s="63"/>
      <c r="G74" s="63"/>
      <c r="H74" s="63"/>
      <c r="I74" s="63"/>
    </row>
    <row r="75" spans="1:9" s="49" customFormat="1" ht="17.25" customHeight="1" x14ac:dyDescent="0.65">
      <c r="A75" s="323"/>
      <c r="B75" s="63"/>
      <c r="C75" s="63"/>
      <c r="D75" s="63"/>
      <c r="E75" s="63"/>
      <c r="F75" s="63"/>
      <c r="G75" s="63"/>
      <c r="H75" s="63"/>
      <c r="I75" s="63"/>
    </row>
    <row r="76" spans="1:9" s="49" customFormat="1" ht="17.25" customHeight="1" x14ac:dyDescent="0.65">
      <c r="A76" s="323"/>
      <c r="B76" s="63"/>
      <c r="C76" s="63"/>
      <c r="D76" s="63"/>
      <c r="E76" s="63"/>
      <c r="F76" s="63"/>
      <c r="G76" s="63"/>
      <c r="H76" s="63"/>
      <c r="I76" s="63"/>
    </row>
    <row r="77" spans="1:9" s="49" customFormat="1" ht="17.25" customHeight="1" x14ac:dyDescent="0.65">
      <c r="A77" s="323"/>
      <c r="B77" s="63"/>
      <c r="C77" s="63"/>
      <c r="D77" s="63"/>
      <c r="E77" s="63"/>
      <c r="F77" s="63"/>
      <c r="G77" s="63"/>
      <c r="H77" s="63"/>
      <c r="I77" s="63"/>
    </row>
    <row r="78" spans="1:9" s="49" customFormat="1" ht="17.25" customHeight="1" x14ac:dyDescent="0.65">
      <c r="A78" s="323"/>
      <c r="B78" s="63"/>
      <c r="C78" s="63"/>
      <c r="D78" s="63"/>
      <c r="E78" s="63"/>
      <c r="F78" s="63"/>
      <c r="G78" s="63"/>
      <c r="H78" s="63"/>
      <c r="I78" s="63"/>
    </row>
    <row r="79" spans="1:9" s="49" customFormat="1" ht="17.25" customHeight="1" x14ac:dyDescent="0.65">
      <c r="A79" s="323"/>
      <c r="B79" s="63"/>
      <c r="C79" s="63"/>
      <c r="D79" s="63"/>
      <c r="E79" s="63"/>
      <c r="F79" s="63"/>
      <c r="G79" s="63"/>
      <c r="H79" s="63"/>
      <c r="I79" s="63"/>
    </row>
    <row r="80" spans="1:9" s="49" customFormat="1" ht="17.25" customHeight="1" x14ac:dyDescent="0.65">
      <c r="A80" s="63"/>
      <c r="B80" s="63"/>
      <c r="C80" s="63"/>
      <c r="D80" s="63"/>
      <c r="E80" s="63"/>
      <c r="F80" s="63"/>
      <c r="G80" s="63"/>
      <c r="H80" s="63"/>
      <c r="I80" s="63"/>
    </row>
    <row r="81" spans="1:9" s="49" customFormat="1" ht="17.25" customHeight="1" x14ac:dyDescent="0.65">
      <c r="A81" s="63"/>
      <c r="B81" s="63"/>
      <c r="C81" s="63"/>
      <c r="D81" s="63"/>
      <c r="E81" s="63"/>
      <c r="F81" s="63"/>
      <c r="G81" s="63"/>
      <c r="H81" s="63"/>
      <c r="I81" s="63"/>
    </row>
    <row r="82" spans="1:9" s="49" customFormat="1" ht="17.25" customHeight="1" x14ac:dyDescent="0.65">
      <c r="A82" s="63"/>
      <c r="B82" s="63"/>
      <c r="C82" s="63"/>
      <c r="D82" s="63"/>
      <c r="E82" s="63"/>
      <c r="F82" s="63"/>
      <c r="G82" s="63"/>
      <c r="H82" s="63"/>
      <c r="I82" s="63"/>
    </row>
    <row r="83" spans="1:9" s="49" customFormat="1" ht="17.25" customHeight="1" x14ac:dyDescent="0.65">
      <c r="A83" s="63"/>
      <c r="B83" s="63"/>
      <c r="C83" s="63"/>
      <c r="D83" s="63"/>
      <c r="E83" s="63"/>
      <c r="F83" s="63"/>
      <c r="G83" s="63"/>
      <c r="H83" s="63"/>
      <c r="I83" s="63"/>
    </row>
    <row r="84" spans="1:9" s="49" customFormat="1" ht="17.25" customHeight="1" x14ac:dyDescent="0.65">
      <c r="A84" s="63"/>
      <c r="B84" s="63"/>
      <c r="C84" s="63"/>
      <c r="D84" s="63"/>
      <c r="E84" s="63"/>
      <c r="F84" s="63"/>
      <c r="G84" s="63"/>
      <c r="H84" s="63"/>
      <c r="I84" s="63"/>
    </row>
  </sheetData>
  <mergeCells count="2">
    <mergeCell ref="A1:H1"/>
    <mergeCell ref="A2:H2"/>
  </mergeCells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911</vt:lpstr>
      <vt:lpstr>PD</vt:lpstr>
      <vt:lpstr>SUPV</vt:lpstr>
      <vt:lpstr>'911'!Print_Area</vt:lpstr>
      <vt:lpstr>PD!Print_Area</vt:lpstr>
    </vt:vector>
  </TitlesOfParts>
  <Company>City of Mesa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Communications</dc:creator>
  <cp:lastModifiedBy>Lori Alexander</cp:lastModifiedBy>
  <cp:lastPrinted>2012-01-13T01:31:33Z</cp:lastPrinted>
  <dcterms:created xsi:type="dcterms:W3CDTF">2001-04-19T22:24:48Z</dcterms:created>
  <dcterms:modified xsi:type="dcterms:W3CDTF">2020-06-26T02:07:22Z</dcterms:modified>
</cp:coreProperties>
</file>